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tthipsey/AED Dropbox/Matt Hipsey/CDM/data/"/>
    </mc:Choice>
  </mc:AlternateContent>
  <xr:revisionPtr revIDLastSave="0" documentId="13_ncr:1_{419CFD6B-5D78-D145-95A0-11176D075082}" xr6:coauthVersionLast="47" xr6:coauthVersionMax="47" xr10:uidLastSave="{00000000-0000-0000-0000-000000000000}"/>
  <bookViews>
    <workbookView xWindow="80" yWindow="500" windowWidth="38700" windowHeight="18800" activeTab="1" xr2:uid="{3FBF6EBC-C6E2-49F7-A406-D7C627A8B16B}"/>
  </bookViews>
  <sheets>
    <sheet name="READ ME" sheetId="2" r:id="rId1"/>
    <sheet name="CDM Data Catalogue" sheetId="1" r:id="rId2"/>
    <sheet name="Water Data SA" sheetId="6" r:id="rId3"/>
    <sheet name="Victor Harbor Tide" sheetId="3" r:id="rId4"/>
    <sheet name="DEW Barrage" sheetId="4" r:id="rId5"/>
    <sheet name="UA Coorong WQ" sheetId="5" r:id="rId6"/>
    <sheet name="NRM AWS" sheetId="7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<sst xmlns="http://schemas.openxmlformats.org/spreadsheetml/2006/main" count="808" uniqueCount="450">
  <si>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</si>
  <si>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</si>
  <si>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</si>
  <si>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</si>
  <si>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</si>
  <si>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</si>
  <si>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</si>
  <si>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</si>
  <si>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</si>
  <si>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</si>
  <si>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</si>
  <si>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</si>
  <si>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</si>
  <si>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</si>
  <si>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</si>
  <si>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</si>
  <si>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</si>
  <si>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</si>
  <si>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</si>
  <si>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</si>
  <si>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</si>
  <si>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</si>
  <si>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Supplimental File</t>
  </si>
  <si>
    <t>Coorong Data 1995_2020_Final.xlsx</t>
  </si>
  <si>
    <t>MEK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</si>
  <si>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</si>
  <si>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</si>
  <si>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</si>
  <si>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</si>
  <si>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</si>
  <si>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</si>
  <si>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</si>
  <si>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</si>
  <si>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dataimport\ecology\UA_WQ_M\Regions_HTML dataimport\ecology\CoorongFieldData_R\Plots</t>
  </si>
  <si>
    <t>Details in Summary</t>
  </si>
  <si>
    <t>Field Descriptions</t>
  </si>
  <si>
    <t>Title of Raw document, or folder name is large number of files (e.g. Year met station downloaded data)</t>
  </si>
  <si>
    <t>Agency / Location responcible for maintaining raw data</t>
  </si>
  <si>
    <t>Author of Document or person responcible</t>
  </si>
  <si>
    <t>email address of Contact Name</t>
  </si>
  <si>
    <t>Sheet within this document summerising the data &amp; sites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</si>
  <si>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</si>
  <si>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</si>
  <si>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</si>
  <si>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</si>
  <si>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</si>
  <si>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</si>
  <si>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store file with data merged from other uploads (lowelakes.mat)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</si>
  <si>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</si>
  <si>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</si>
  <si>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</si>
  <si>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</si>
  <si>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</si>
  <si>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</si>
  <si>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</si>
  <si>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</si>
  <si>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</si>
  <si>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</si>
  <si>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</si>
  <si>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</si>
  <si>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</si>
  <si>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</si>
  <si>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</si>
  <si>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</si>
  <si>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</si>
  <si>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</si>
  <si>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</si>
  <si>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</si>
  <si>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WQ</t>
  </si>
  <si>
    <t>Description</t>
  </si>
  <si>
    <t>Coorong WQ Data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</si>
  <si>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</si>
  <si>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</si>
  <si>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</si>
  <si>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</si>
  <si>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Coorong_March_2020_final FIeld Results and Photos.xlsx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</si>
  <si>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</si>
  <si>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</si>
  <si>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</si>
  <si>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</si>
  <si>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</si>
  <si>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</si>
  <si>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</si>
  <si>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</si>
  <si>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</si>
  <si>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</si>
  <si>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</si>
  <si>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</si>
  <si>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</si>
  <si>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</si>
  <si>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</si>
  <si>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</si>
  <si>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</si>
  <si>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</si>
  <si>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</si>
  <si>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ALS Results</t>
  </si>
  <si>
    <t>AWQC Results</t>
  </si>
  <si>
    <t>EC Profile Data</t>
  </si>
  <si>
    <t>data\incoming\DEW\wq\WQ_HCHB_Phase1</t>
  </si>
  <si>
    <t>Matt Gibbs</t>
  </si>
  <si>
    <t>ADV data 1-3FEB21_formatted</t>
  </si>
  <si>
    <t>ADV data 1-3MAR21_formatted</t>
  </si>
  <si>
    <t>data\incoming\UA\wave</t>
  </si>
  <si>
    <t>UDV Data - Multiple File Files</t>
  </si>
  <si>
    <t>Raw Coorong WQ Sampling  -Multiple Files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</si>
  <si>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</si>
  <si>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</si>
  <si>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</si>
  <si>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</si>
  <si>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</si>
  <si>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</si>
  <si>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</si>
  <si>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</si>
  <si>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</si>
  <si>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</si>
  <si>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</si>
  <si>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</si>
  <si>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</si>
  <si>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</si>
  <si>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Wave Height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</si>
  <si>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</si>
  <si>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</si>
  <si>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</si>
  <si>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</si>
  <si>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</si>
  <si>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</si>
  <si>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</si>
  <si>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</si>
  <si>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</si>
  <si>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</si>
  <si>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</si>
  <si>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</si>
  <si>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</si>
  <si>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</si>
  <si>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</si>
  <si>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</si>
  <si>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</si>
  <si>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</si>
  <si>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</si>
  <si>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</si>
  <si>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</si>
  <si>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</si>
  <si>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</si>
  <si>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</si>
  <si>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</si>
  <si>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</si>
  <si>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</si>
  <si>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</si>
  <si>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</si>
  <si>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</si>
  <si>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</si>
  <si>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</si>
  <si>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</si>
  <si>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</si>
  <si>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</si>
  <si>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</si>
  <si>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</si>
  <si>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</si>
  <si>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</si>
  <si>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</si>
  <si>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</si>
  <si>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</si>
  <si>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</si>
  <si>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</si>
  <si>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</si>
  <si>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</si>
  <si>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</si>
  <si>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</si>
  <si>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</si>
  <si>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</si>
  <si>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</si>
  <si>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</si>
  <si>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</si>
  <si>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</si>
  <si>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</si>
  <si>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</si>
  <si>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</si>
  <si>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</si>
  <si>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</si>
  <si>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</si>
  <si>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</si>
  <si>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</si>
  <si>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</si>
  <si>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</si>
  <si>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</si>
  <si>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</si>
  <si>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</si>
  <si>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</si>
  <si>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</si>
  <si>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</si>
  <si>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</si>
  <si>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</si>
  <si>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</si>
  <si>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</si>
  <si>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</si>
  <si>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</si>
  <si>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</si>
  <si>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</si>
  <si>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</si>
  <si>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</si>
  <si>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</si>
  <si>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</si>
  <si>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</si>
  <si>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</si>
  <si>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</si>
  <si>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</si>
  <si>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</si>
  <si>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</si>
  <si>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</si>
  <si>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</si>
  <si>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</si>
  <si>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</si>
  <si>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</si>
  <si>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</si>
  <si>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</si>
  <si>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</si>
  <si>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</si>
  <si>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</si>
  <si>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</si>
  <si>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</si>
  <si>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</si>
  <si>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</si>
  <si>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</si>
  <si>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</si>
  <si>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</si>
  <si>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</si>
  <si>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</si>
  <si>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</si>
  <si>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</si>
  <si>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</si>
  <si>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</si>
  <si>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</si>
  <si>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</si>
  <si>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</si>
  <si>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</si>
  <si>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</si>
  <si>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</si>
  <si>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</si>
  <si>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</si>
  <si>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</si>
  <si>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</si>
  <si>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</si>
  <si>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</si>
  <si>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</si>
  <si>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</si>
  <si>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</si>
  <si>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</si>
  <si>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</si>
  <si>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</si>
  <si>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</si>
  <si>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</si>
  <si>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</si>
  <si>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</si>
  <si>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</si>
  <si>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</si>
  <si>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</si>
  <si>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</si>
  <si>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</si>
  <si>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</si>
  <si>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</si>
  <si>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</si>
  <si>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</si>
  <si>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</si>
  <si>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</si>
  <si>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</si>
  <si>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</si>
  <si>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</si>
  <si>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</si>
  <si>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</si>
  <si>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</si>
  <si>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</si>
  <si>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</si>
  <si>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</si>
  <si>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</si>
  <si>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</si>
  <si>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</si>
  <si>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</si>
  <si>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</si>
  <si>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</si>
  <si>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</si>
  <si>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</si>
  <si>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</si>
  <si>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</si>
  <si>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</si>
  <si>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</si>
  <si>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</si>
  <si>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</si>
  <si>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</si>
  <si>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</si>
  <si>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</si>
  <si>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</si>
  <si>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</si>
  <si>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</si>
  <si>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</si>
  <si>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</si>
  <si>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</si>
  <si>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</si>
  <si>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</si>
  <si>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</si>
  <si>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</si>
  <si>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</si>
  <si>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</si>
  <si>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</si>
  <si>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</si>
  <si>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</si>
  <si>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</si>
  <si>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</si>
  <si>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</si>
  <si>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</si>
  <si>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</si>
  <si>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</si>
  <si>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</si>
  <si>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</si>
  <si>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</si>
  <si>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</si>
  <si>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</si>
  <si>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</si>
  <si>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(Data not stored in Repo)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</si>
  <si>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</si>
  <si>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</si>
  <si>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</si>
  <si>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</si>
  <si>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</si>
  <si>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</si>
  <si>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</si>
  <si>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</si>
  <si>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</si>
  <si>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</si>
  <si>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</si>
  <si>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A4260603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</si>
  <si>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</si>
  <si>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</si>
  <si>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</si>
  <si>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</si>
  <si>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</si>
  <si>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</si>
  <si>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</si>
  <si>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</si>
  <si>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</si>
  <si>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</si>
  <si>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</si>
  <si>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</si>
  <si>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</si>
  <si>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</si>
  <si>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</si>
  <si>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</si>
  <si>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</si>
  <si>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</si>
  <si>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</si>
  <si>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</si>
  <si>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</si>
  <si>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</si>
  <si>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</si>
  <si>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</si>
  <si>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</si>
  <si>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</si>
  <si>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</si>
  <si>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</si>
  <si>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</si>
  <si>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</si>
  <si>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</si>
  <si>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</si>
  <si>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</si>
  <si>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</si>
  <si>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</si>
  <si>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</si>
  <si>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</si>
  <si>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</si>
  <si>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</si>
  <si>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</si>
  <si>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</si>
  <si>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</si>
  <si>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</si>
  <si>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</si>
  <si>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</si>
  <si>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</si>
  <si>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</si>
  <si>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https://water.data.sa.gov.au/</t>
  </si>
  <si>
    <t>Sonde / WQ Sites</t>
  </si>
  <si>
    <t>RMPW18</t>
  </si>
  <si>
    <t>NRM AWS</t>
  </si>
  <si>
    <t>data\store\metocean\NRM_metdata.mat</t>
  </si>
  <si>
    <t>AED Classification (Data Gategory)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</si>
  <si>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</si>
  <si>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</si>
  <si>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</si>
  <si>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</si>
  <si>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</si>
  <si>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</si>
  <si>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</si>
  <si>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</si>
  <si>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</si>
  <si>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</si>
  <si>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</si>
  <si>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</si>
  <si>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</si>
  <si>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</si>
  <si>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</si>
  <si>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</si>
  <si>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</si>
  <si>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</si>
  <si>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</si>
  <si>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</si>
  <si>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</si>
  <si>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</si>
  <si>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</si>
  <si>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</si>
  <si>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</si>
  <si>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</si>
  <si>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</si>
  <si>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</si>
  <si>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</si>
  <si>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</si>
  <si>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</si>
  <si>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</si>
  <si>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</si>
  <si>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</si>
  <si>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</si>
  <si>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</si>
  <si>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Raw BOM export</t>
  </si>
  <si>
    <t>Multiple Files</t>
  </si>
  <si>
    <t>data\incoming\NRM\Narrung</t>
  </si>
  <si>
    <t>BARRA met product</t>
  </si>
  <si>
    <t># Sites</t>
  </si>
  <si>
    <t>Date Range</t>
  </si>
  <si>
    <t>1995 - 2020</t>
  </si>
  <si>
    <t>AWQC (compiled)</t>
  </si>
  <si>
    <t xml:space="preserve"> luke.mosley@adelaide.edu.au </t>
  </si>
  <si>
    <t>NRM Narrung AWS data</t>
  </si>
  <si>
    <t>add web link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</si>
  <si>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</si>
  <si>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</si>
  <si>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</si>
  <si>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</si>
  <si>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</si>
  <si>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</si>
  <si>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General weatehr data, including  AT, RH, Wind, and/or Clouds</t>
  </si>
  <si>
    <t>UA ORH</t>
  </si>
  <si>
    <t>UA HCHB</t>
  </si>
  <si>
    <t xml:space="preserve">(Data not stored in Repo) </t>
  </si>
  <si>
    <t>LISST</t>
  </si>
  <si>
    <t>Sedment quality data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</si>
  <si>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</si>
  <si>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</si>
  <si>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</si>
  <si>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</si>
  <si>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</si>
  <si>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</si>
  <si>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</si>
  <si>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r>
      <t>Narrung_</t>
    </r>
    <r>
      <rPr>
        <i/>
        <sz val="11"/>
        <color theme="1"/>
        <rFont val="Calibri"/>
        <family val="2"/>
        <scheme val="minor"/>
      </rPr>
      <t>xxxx</t>
    </r>
    <r>
      <rPr>
        <sz val="11"/>
        <color theme="1"/>
        <rFont val="Calibri"/>
        <family val="2"/>
        <scheme val="minor"/>
      </rPr>
      <t>.csv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</si>
</sst>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9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67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 wrapText="1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5" borderId="18" xfId="0" applyFill="1" applyBorder="1" applyAlignment="1">
      <alignment horizontal="center" vertical="center" wrapText="1"/>
    </xf>
    <xf numFmtId="0" fontId="5" fillId="5" borderId="18" xfId="0" applyFont="1" applyFill="1" applyBorder="1" applyAlignment="1">
      <alignment horizontal="center" vertical="center"/>
    </xf>
    <xf numFmtId="0" fontId="0" fillId="5" borderId="0" xfId="0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6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8" fillId="5" borderId="12" xfId="0" applyFont="1" applyFill="1" applyBorder="1" applyAlignment="1">
      <alignment horizontal="center" vertical="center" wrapText="1"/>
    </xf>
    <xf numFmtId="0" fontId="8" fillId="5" borderId="13" xfId="0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537736-4A50-4020-A886-F2252AD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ater.data.sa.gov.au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29"/>
  <sheetViews>
    <sheetView showGridLines="0" workbookViewId="0">
      <selection activeCell="G12" sqref="G12"/>
    </sheetView>
  </sheetViews>
  <sheetFormatPr baseColWidth="10" defaultColWidth="9.1640625" defaultRowHeight="15" x14ac:dyDescent="0.2"/>
  <cols>
    <col min="1" max="1" width="26.83203125" style="16" bestFit="1" customWidth="1"/>
    <col min="2" max="2" width="54" style="16" customWidth="1"/>
    <col min="3" max="3" width="9.1640625" style="16"/>
    <col min="4" max="4" width="26.83203125" style="16" bestFit="1" customWidth="1"/>
    <col min="5" max="5" width="9.1640625" style="16"/>
    <col min="6" max="6" width="23" style="16" bestFit="1" customWidth="1"/>
    <col min="7" max="7" width="72.1640625" style="16" customWidth="1"/>
    <col min="8" max="16384" width="9.1640625" style="16"/>
  </cols>
  <sheetData>
    <row r="8" spans="1:7" ht="15" customHeight="1" x14ac:dyDescent="0.2">
      <c r="A8" s="42" t="s">
        <v>35</v>
      </c>
      <c r="B8" s="43"/>
      <c r="F8" s="42" t="s">
        <v>382</v>
      </c>
      <c r="G8" s="43"/>
    </row>
    <row r="9" spans="1:7" ht="16" thickBot="1" x14ac:dyDescent="0.25">
      <c r="A9" s="43"/>
      <c r="B9" s="43"/>
      <c r="F9" s="43"/>
      <c r="G9" s="43"/>
    </row>
    <row r="10" spans="1:7" ht="17" thickBot="1" x14ac:dyDescent="0.25">
      <c r="A10" s="29" t="s">
        <v>67</v>
      </c>
      <c r="B10" s="31" t="s">
        <v>121</v>
      </c>
      <c r="F10" s="29" t="s">
        <v>397</v>
      </c>
      <c r="G10" s="31" t="s">
        <v>436</v>
      </c>
    </row>
    <row r="11" spans="1:7" ht="17" thickBot="1" x14ac:dyDescent="0.25">
      <c r="A11" s="30" t="s">
        <v>29</v>
      </c>
      <c r="B11" s="31" t="s">
        <v>123</v>
      </c>
      <c r="F11" s="30" t="s">
        <v>398</v>
      </c>
      <c r="G11" s="31" t="s">
        <v>387</v>
      </c>
    </row>
    <row r="12" spans="1:7" ht="33" thickBot="1" x14ac:dyDescent="0.25">
      <c r="A12" s="2" t="s">
        <v>0</v>
      </c>
      <c r="B12" s="17" t="s">
        <v>36</v>
      </c>
      <c r="F12" s="2" t="s">
        <v>399</v>
      </c>
      <c r="G12" s="17" t="s">
        <v>388</v>
      </c>
    </row>
    <row r="13" spans="1:7" ht="17" thickBot="1" x14ac:dyDescent="0.25">
      <c r="A13" s="2" t="s">
        <v>69</v>
      </c>
      <c r="B13" s="17" t="s">
        <v>122</v>
      </c>
      <c r="F13" s="2" t="s">
        <v>400</v>
      </c>
      <c r="G13" s="17" t="s">
        <v>389</v>
      </c>
    </row>
    <row r="14" spans="1:7" ht="17" thickBot="1" x14ac:dyDescent="0.25">
      <c r="A14" s="2" t="s">
        <v>54</v>
      </c>
      <c r="B14" s="17" t="s">
        <v>37</v>
      </c>
      <c r="F14" s="2" t="s">
        <v>401</v>
      </c>
      <c r="G14" s="17" t="s">
        <v>390</v>
      </c>
    </row>
    <row r="15" spans="1:7" ht="17" thickBot="1" x14ac:dyDescent="0.25">
      <c r="A15" s="2" t="s">
        <v>3</v>
      </c>
      <c r="B15" s="17" t="s">
        <v>37</v>
      </c>
      <c r="F15" s="2" t="s">
        <v>402</v>
      </c>
      <c r="G15" s="17" t="s">
        <v>391</v>
      </c>
    </row>
    <row r="16" spans="1:7" ht="17" thickBot="1" x14ac:dyDescent="0.25">
      <c r="A16" s="2" t="s">
        <v>1</v>
      </c>
      <c r="B16" s="17" t="s">
        <v>38</v>
      </c>
      <c r="F16" s="2" t="s">
        <v>412</v>
      </c>
      <c r="G16" s="17" t="s">
        <v>413</v>
      </c>
    </row>
    <row r="17" spans="1:7" ht="17" thickBot="1" x14ac:dyDescent="0.25">
      <c r="A17" s="2" t="s">
        <v>2</v>
      </c>
      <c r="B17" s="17" t="s">
        <v>39</v>
      </c>
      <c r="F17" s="2" t="s">
        <v>383</v>
      </c>
      <c r="G17" s="17" t="s">
        <v>414</v>
      </c>
    </row>
    <row r="18" spans="1:7" ht="17" thickBot="1" x14ac:dyDescent="0.25">
      <c r="A18" s="2" t="s">
        <v>51</v>
      </c>
      <c r="B18" s="18" t="s">
        <v>53</v>
      </c>
      <c r="F18" s="2" t="s">
        <v>384</v>
      </c>
      <c r="G18" s="17" t="s">
        <v>392</v>
      </c>
    </row>
    <row r="19" spans="1:7" ht="17" thickBot="1" x14ac:dyDescent="0.25">
      <c r="A19" s="2" t="s">
        <v>10</v>
      </c>
      <c r="B19" s="31" t="s">
        <v>120</v>
      </c>
      <c r="F19" s="2" t="s">
        <v>385</v>
      </c>
      <c r="G19" s="17" t="s">
        <v>393</v>
      </c>
    </row>
    <row r="20" spans="1:7" ht="17" thickBot="1" x14ac:dyDescent="0.25">
      <c r="A20" s="3" t="s">
        <v>13</v>
      </c>
      <c r="B20" s="10" t="s">
        <v>40</v>
      </c>
      <c r="F20" s="2" t="s">
        <v>386</v>
      </c>
      <c r="G20" s="17" t="s">
        <v>394</v>
      </c>
    </row>
    <row r="21" spans="1:7" ht="17" thickBot="1" x14ac:dyDescent="0.25">
      <c r="A21" s="4" t="s">
        <v>4</v>
      </c>
      <c r="B21" s="10" t="s">
        <v>41</v>
      </c>
      <c r="F21" s="2" t="s">
        <v>403</v>
      </c>
      <c r="G21" s="18" t="s">
        <v>395</v>
      </c>
    </row>
    <row r="22" spans="1:7" ht="17" thickBot="1" x14ac:dyDescent="0.25">
      <c r="A22" s="4" t="s">
        <v>5</v>
      </c>
      <c r="B22" s="10" t="s">
        <v>42</v>
      </c>
      <c r="F22" s="2" t="s">
        <v>404</v>
      </c>
      <c r="G22" s="31" t="s">
        <v>396</v>
      </c>
    </row>
    <row r="23" spans="1:7" ht="17" thickBot="1" x14ac:dyDescent="0.25">
      <c r="A23" s="4" t="s">
        <v>28</v>
      </c>
      <c r="B23" s="10" t="s">
        <v>43</v>
      </c>
      <c r="F23" s="2" t="s">
        <v>405</v>
      </c>
      <c r="G23" s="31" t="s">
        <v>416</v>
      </c>
    </row>
    <row r="24" spans="1:7" ht="17" thickBot="1" x14ac:dyDescent="0.25">
      <c r="A24" s="4" t="s">
        <v>6</v>
      </c>
      <c r="B24" s="10" t="s">
        <v>44</v>
      </c>
      <c r="F24" s="2" t="s">
        <v>406</v>
      </c>
      <c r="G24" s="31" t="s">
        <v>415</v>
      </c>
    </row>
    <row r="25" spans="1:7" ht="17" thickBot="1" x14ac:dyDescent="0.25">
      <c r="A25" s="4" t="s">
        <v>7</v>
      </c>
      <c r="B25" s="10" t="s">
        <v>45</v>
      </c>
      <c r="F25" s="2" t="s">
        <v>407</v>
      </c>
      <c r="G25" s="31" t="s">
        <v>417</v>
      </c>
    </row>
    <row r="26" spans="1:7" ht="17" thickBot="1" x14ac:dyDescent="0.25">
      <c r="A26" s="5" t="s">
        <v>8</v>
      </c>
      <c r="B26" s="10" t="s">
        <v>46</v>
      </c>
      <c r="F26" s="2" t="s">
        <v>408</v>
      </c>
      <c r="G26" s="31" t="s">
        <v>410</v>
      </c>
    </row>
    <row r="27" spans="1:7" ht="17" thickBot="1" x14ac:dyDescent="0.25">
      <c r="A27" s="6" t="s">
        <v>22</v>
      </c>
      <c r="B27" s="11" t="s">
        <v>47</v>
      </c>
      <c r="F27" s="2" t="s">
        <v>409</v>
      </c>
      <c r="G27" s="31" t="s">
        <v>411</v>
      </c>
    </row>
    <row r="28" spans="1:7" ht="17" thickBot="1" x14ac:dyDescent="0.25">
      <c r="A28" s="7" t="s">
        <v>15</v>
      </c>
      <c r="B28" s="11" t="s">
        <v>48</v>
      </c>
      <c r="F28" s="2" t="s">
        <v>434</v>
      </c>
      <c r="G28" s="31" t="s">
        <v>435</v>
      </c>
    </row>
    <row r="29" spans="1:7" ht="17" thickBot="1" x14ac:dyDescent="0.25">
      <c r="A29" s="7" t="s">
        <v>16</v>
      </c>
      <c r="B29" s="11" t="s">
        <v>49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8"/>
  <sheetViews>
    <sheetView showGridLines="0" tabSelected="1" workbookViewId="0">
      <selection activeCell="H31" sqref="H31"/>
    </sheetView>
  </sheetViews>
  <sheetFormatPr baseColWidth="10" defaultColWidth="20.5" defaultRowHeight="15" x14ac:dyDescent="0.2"/>
  <cols>
    <col min="1" max="1" width="5.5" style="1" bestFit="1" customWidth="1"/>
    <col min="2" max="3" width="14.5" style="1" bestFit="1" customWidth="1"/>
    <col min="4" max="4" width="61.33203125" style="1" customWidth="1"/>
    <col min="5" max="5" width="29.5" style="1" customWidth="1"/>
    <col min="6" max="6" width="5.83203125" style="1" bestFit="1" customWidth="1"/>
    <col min="7" max="7" width="15.6640625" style="1" bestFit="1" customWidth="1"/>
    <col min="8" max="8" width="41.33203125" style="1" customWidth="1"/>
    <col min="9" max="9" width="31.33203125" style="1" customWidth="1"/>
    <col min="10" max="10" width="13.5" style="1" bestFit="1" customWidth="1"/>
    <col min="11" max="11" width="19.6640625" style="1" bestFit="1" customWidth="1"/>
    <col min="12" max="12" width="26.83203125" style="1" bestFit="1" customWidth="1"/>
    <col min="13" max="13" width="12.1640625" style="1" bestFit="1" customWidth="1"/>
    <col min="14" max="14" width="17.33203125" style="1" bestFit="1" customWidth="1"/>
    <col min="15" max="15" width="12.83203125" style="1" bestFit="1" customWidth="1"/>
    <col min="16" max="16" width="47.5" style="1" customWidth="1"/>
    <col min="17" max="17" width="46.1640625" style="1" customWidth="1"/>
    <col min="18" max="18" width="18.33203125" style="1" bestFit="1" customWidth="1"/>
    <col min="19" max="19" width="7.5" style="1" bestFit="1" customWidth="1"/>
    <col min="20" max="20" width="8.1640625" style="1" bestFit="1" customWidth="1"/>
    <col min="21" max="21" width="16.6640625" style="1" bestFit="1" customWidth="1"/>
    <col min="22" max="22" width="9" style="1" bestFit="1" customWidth="1"/>
    <col min="23" max="23" width="16" style="1" bestFit="1" customWidth="1"/>
    <col min="24" max="16384" width="20.5" style="1"/>
  </cols>
  <sheetData>
    <row r="1" spans="1:23" x14ac:dyDescent="0.2">
      <c r="B1" s="56" t="s">
        <v>11</v>
      </c>
      <c r="C1" s="56"/>
      <c r="D1" s="56"/>
      <c r="E1" s="56"/>
      <c r="F1" s="56"/>
      <c r="G1" s="56"/>
      <c r="H1" s="56"/>
      <c r="I1" s="56"/>
      <c r="J1" s="56"/>
      <c r="K1" s="56"/>
      <c r="L1" s="56"/>
      <c r="M1" s="56"/>
      <c r="N1" s="49" t="s">
        <v>12</v>
      </c>
      <c r="O1" s="50"/>
      <c r="P1" s="50"/>
      <c r="Q1" s="50"/>
      <c r="R1" s="50"/>
      <c r="S1" s="50"/>
      <c r="T1" s="50"/>
      <c r="U1" s="52" t="s">
        <v>14</v>
      </c>
      <c r="V1" s="53"/>
      <c r="W1" s="53"/>
    </row>
    <row r="2" spans="1:23" x14ac:dyDescent="0.2">
      <c r="B2" s="56"/>
      <c r="C2" s="56"/>
      <c r="D2" s="56"/>
      <c r="E2" s="56"/>
      <c r="F2" s="56"/>
      <c r="G2" s="56"/>
      <c r="H2" s="56"/>
      <c r="I2" s="56"/>
      <c r="J2" s="56"/>
      <c r="K2" s="56"/>
      <c r="L2" s="56"/>
      <c r="M2" s="56"/>
      <c r="N2" s="50"/>
      <c r="O2" s="50"/>
      <c r="P2" s="50"/>
      <c r="Q2" s="50"/>
      <c r="R2" s="50"/>
      <c r="S2" s="50"/>
      <c r="T2" s="50"/>
      <c r="U2" s="53"/>
      <c r="V2" s="53"/>
      <c r="W2" s="53"/>
    </row>
    <row r="3" spans="1:23" x14ac:dyDescent="0.2">
      <c r="B3" s="56"/>
      <c r="C3" s="56"/>
      <c r="D3" s="56"/>
      <c r="E3" s="56"/>
      <c r="F3" s="56"/>
      <c r="G3" s="56"/>
      <c r="H3" s="56"/>
      <c r="I3" s="56"/>
      <c r="J3" s="56"/>
      <c r="K3" s="56"/>
      <c r="L3" s="56"/>
      <c r="M3" s="56"/>
      <c r="N3" s="50"/>
      <c r="O3" s="50"/>
      <c r="P3" s="50"/>
      <c r="Q3" s="50"/>
      <c r="R3" s="50"/>
      <c r="S3" s="50"/>
      <c r="T3" s="50"/>
      <c r="U3" s="53"/>
      <c r="V3" s="53"/>
      <c r="W3" s="53"/>
    </row>
    <row r="4" spans="1:23" ht="15.75" customHeight="1" thickBot="1" x14ac:dyDescent="0.25">
      <c r="B4" s="56"/>
      <c r="C4" s="56"/>
      <c r="D4" s="56"/>
      <c r="E4" s="56"/>
      <c r="F4" s="56"/>
      <c r="G4" s="56"/>
      <c r="H4" s="56"/>
      <c r="I4" s="56"/>
      <c r="J4" s="56"/>
      <c r="K4" s="56"/>
      <c r="L4" s="56"/>
      <c r="M4" s="56"/>
      <c r="N4" s="51"/>
      <c r="O4" s="51"/>
      <c r="P4" s="51"/>
      <c r="Q4" s="51"/>
      <c r="R4" s="51"/>
      <c r="S4" s="51"/>
      <c r="T4" s="51"/>
      <c r="U4" s="54"/>
      <c r="V4" s="54"/>
      <c r="W4" s="54"/>
    </row>
    <row r="5" spans="1:23" ht="15" customHeight="1" thickBot="1" x14ac:dyDescent="0.25">
      <c r="B5" s="29" t="s">
        <v>67</v>
      </c>
      <c r="C5" s="30" t="s">
        <v>29</v>
      </c>
      <c r="D5" s="2" t="s">
        <v>0</v>
      </c>
      <c r="E5" s="2" t="s">
        <v>69</v>
      </c>
      <c r="F5" s="2" t="s">
        <v>423</v>
      </c>
      <c r="G5" s="2" t="s">
        <v>424</v>
      </c>
      <c r="H5" s="2" t="s">
        <v>54</v>
      </c>
      <c r="I5" s="2" t="s">
        <v>3</v>
      </c>
      <c r="J5" s="2" t="s">
        <v>1</v>
      </c>
      <c r="K5" s="2" t="s">
        <v>2</v>
      </c>
      <c r="L5" s="2" t="s">
        <v>51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28</v>
      </c>
      <c r="R5" s="4" t="s">
        <v>6</v>
      </c>
      <c r="S5" s="4" t="s">
        <v>7</v>
      </c>
      <c r="T5" s="5" t="s">
        <v>8</v>
      </c>
      <c r="U5" s="6" t="s">
        <v>22</v>
      </c>
      <c r="V5" s="7" t="s">
        <v>15</v>
      </c>
      <c r="W5" s="7" t="s">
        <v>16</v>
      </c>
    </row>
    <row r="6" spans="1:23" ht="33" thickBot="1" x14ac:dyDescent="0.25">
      <c r="A6" s="44" t="s">
        <v>9</v>
      </c>
      <c r="B6" s="9" t="s">
        <v>383</v>
      </c>
      <c r="C6" s="9" t="s">
        <v>426</v>
      </c>
      <c r="D6" s="8" t="s">
        <v>23</v>
      </c>
      <c r="E6" s="8" t="s">
        <v>70</v>
      </c>
      <c r="F6" s="8">
        <v>16</v>
      </c>
      <c r="G6" s="8" t="s">
        <v>425</v>
      </c>
      <c r="H6" s="62" t="s">
        <v>55</v>
      </c>
      <c r="I6" s="9" t="s">
        <v>24</v>
      </c>
      <c r="J6" s="9" t="s">
        <v>50</v>
      </c>
      <c r="K6" s="60" t="s">
        <v>427</v>
      </c>
      <c r="L6" s="9" t="s">
        <v>52</v>
      </c>
      <c r="M6" s="9" t="s">
        <v>25</v>
      </c>
      <c r="N6" s="10" t="s">
        <v>26</v>
      </c>
      <c r="O6" s="10" t="s">
        <v>27</v>
      </c>
      <c r="P6" s="10" t="s">
        <v>58</v>
      </c>
      <c r="Q6" s="10" t="s">
        <v>33</v>
      </c>
      <c r="R6" s="10" t="s">
        <v>34</v>
      </c>
      <c r="S6" s="10"/>
      <c r="T6" s="10"/>
      <c r="U6" s="11" t="s">
        <v>30</v>
      </c>
      <c r="V6" s="11" t="s">
        <v>32</v>
      </c>
      <c r="W6" s="11" t="s">
        <v>31</v>
      </c>
    </row>
    <row r="7" spans="1:23" ht="17" thickBot="1" x14ac:dyDescent="0.25">
      <c r="A7" s="48"/>
      <c r="B7" s="9" t="s">
        <v>403</v>
      </c>
      <c r="C7" s="9" t="s">
        <v>431</v>
      </c>
      <c r="D7" s="8" t="s">
        <v>59</v>
      </c>
      <c r="E7" s="8" t="s">
        <v>441</v>
      </c>
      <c r="F7" s="8"/>
      <c r="G7" s="8"/>
      <c r="H7" s="62" t="s">
        <v>60</v>
      </c>
      <c r="I7" s="9"/>
      <c r="J7" s="9" t="s">
        <v>50</v>
      </c>
      <c r="K7" s="60"/>
      <c r="L7" s="9"/>
      <c r="M7" s="9" t="s">
        <v>25</v>
      </c>
      <c r="N7" s="10"/>
      <c r="O7" s="10" t="s">
        <v>61</v>
      </c>
      <c r="P7" s="10"/>
      <c r="Q7" s="10"/>
      <c r="R7" s="10"/>
      <c r="S7" s="10"/>
      <c r="T7" s="10"/>
      <c r="U7" s="11"/>
      <c r="V7" s="11"/>
      <c r="W7" s="11"/>
    </row>
    <row r="8" spans="1:23" ht="17" thickBot="1" x14ac:dyDescent="0.25">
      <c r="A8" s="48"/>
      <c r="B8" s="9" t="s">
        <v>403</v>
      </c>
      <c r="C8" s="9" t="s">
        <v>431</v>
      </c>
      <c r="D8" s="8" t="s">
        <v>72</v>
      </c>
      <c r="E8" s="8" t="s">
        <v>441</v>
      </c>
      <c r="F8" s="8"/>
      <c r="G8" s="8"/>
      <c r="H8" s="62" t="s">
        <v>60</v>
      </c>
      <c r="I8" s="9"/>
      <c r="J8" s="9" t="s">
        <v>50</v>
      </c>
      <c r="K8" s="60"/>
      <c r="L8" s="9"/>
      <c r="M8" s="9" t="s">
        <v>25</v>
      </c>
      <c r="N8" s="10"/>
      <c r="O8" s="10"/>
      <c r="P8" s="10"/>
      <c r="Q8" s="10"/>
      <c r="R8" s="10"/>
      <c r="S8" s="10"/>
      <c r="T8" s="10"/>
      <c r="U8" s="11"/>
      <c r="V8" s="11"/>
      <c r="W8" s="11"/>
    </row>
    <row r="9" spans="1:23" ht="17" thickBot="1" x14ac:dyDescent="0.25">
      <c r="A9" s="48"/>
      <c r="B9" s="9" t="s">
        <v>403</v>
      </c>
      <c r="C9" s="9" t="s">
        <v>431</v>
      </c>
      <c r="D9" s="8" t="s">
        <v>73</v>
      </c>
      <c r="E9" s="8" t="s">
        <v>441</v>
      </c>
      <c r="F9" s="8"/>
      <c r="G9" s="8"/>
      <c r="H9" s="62" t="s">
        <v>60</v>
      </c>
      <c r="I9" s="9"/>
      <c r="J9" s="9" t="s">
        <v>50</v>
      </c>
      <c r="K9" s="60"/>
      <c r="L9" s="9"/>
      <c r="M9" s="9" t="s">
        <v>25</v>
      </c>
      <c r="N9" s="10"/>
      <c r="O9" s="10"/>
      <c r="P9" s="10"/>
      <c r="Q9" s="10"/>
      <c r="R9" s="10"/>
      <c r="S9" s="10"/>
      <c r="T9" s="10"/>
      <c r="U9" s="11"/>
      <c r="V9" s="11"/>
      <c r="W9" s="11"/>
    </row>
    <row r="10" spans="1:23" ht="17" thickBot="1" x14ac:dyDescent="0.25">
      <c r="A10" s="48"/>
      <c r="B10" s="9" t="s">
        <v>403</v>
      </c>
      <c r="C10" s="9" t="s">
        <v>431</v>
      </c>
      <c r="D10" s="8" t="s">
        <v>74</v>
      </c>
      <c r="E10" s="8" t="s">
        <v>441</v>
      </c>
      <c r="F10" s="8"/>
      <c r="G10" s="8"/>
      <c r="H10" s="62" t="s">
        <v>60</v>
      </c>
      <c r="I10" s="9"/>
      <c r="J10" s="9" t="s">
        <v>50</v>
      </c>
      <c r="K10" s="60"/>
      <c r="L10" s="9"/>
      <c r="M10" s="9" t="s">
        <v>25</v>
      </c>
      <c r="N10" s="10"/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17" thickBot="1" x14ac:dyDescent="0.25">
      <c r="A11" s="48"/>
      <c r="B11" s="9" t="s">
        <v>403</v>
      </c>
      <c r="C11" s="9" t="s">
        <v>431</v>
      </c>
      <c r="D11" s="8" t="s">
        <v>59</v>
      </c>
      <c r="E11" s="8" t="s">
        <v>441</v>
      </c>
      <c r="F11" s="8"/>
      <c r="G11" s="8"/>
      <c r="H11" s="62" t="s">
        <v>60</v>
      </c>
      <c r="I11" s="9"/>
      <c r="J11" s="9" t="s">
        <v>50</v>
      </c>
      <c r="K11" s="60"/>
      <c r="L11" s="9"/>
      <c r="M11" s="9" t="s">
        <v>25</v>
      </c>
      <c r="N11" s="10"/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17" thickBot="1" x14ac:dyDescent="0.25">
      <c r="A12" s="48"/>
      <c r="B12" s="9" t="s">
        <v>403</v>
      </c>
      <c r="C12" s="9" t="s">
        <v>431</v>
      </c>
      <c r="D12" s="8" t="s">
        <v>75</v>
      </c>
      <c r="E12" s="8" t="s">
        <v>441</v>
      </c>
      <c r="F12" s="8"/>
      <c r="G12" s="8"/>
      <c r="H12" s="62" t="s">
        <v>60</v>
      </c>
      <c r="I12" s="9"/>
      <c r="J12" s="9" t="s">
        <v>50</v>
      </c>
      <c r="K12" s="60"/>
      <c r="L12" s="9"/>
      <c r="M12" s="9" t="s">
        <v>25</v>
      </c>
      <c r="N12" s="10"/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17" thickBot="1" x14ac:dyDescent="0.25">
      <c r="A13" s="48"/>
      <c r="B13" s="9" t="s">
        <v>403</v>
      </c>
      <c r="C13" s="9" t="s">
        <v>431</v>
      </c>
      <c r="D13" s="8" t="s">
        <v>76</v>
      </c>
      <c r="E13" s="8" t="s">
        <v>441</v>
      </c>
      <c r="F13" s="8"/>
      <c r="G13" s="8"/>
      <c r="H13" s="62" t="s">
        <v>60</v>
      </c>
      <c r="I13" s="9"/>
      <c r="J13" s="9" t="s">
        <v>50</v>
      </c>
      <c r="K13" s="60"/>
      <c r="L13" s="9"/>
      <c r="M13" s="9" t="s">
        <v>25</v>
      </c>
      <c r="N13" s="10"/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17" thickBot="1" x14ac:dyDescent="0.25">
      <c r="A14" s="48"/>
      <c r="B14" s="9" t="s">
        <v>403</v>
      </c>
      <c r="C14" s="9" t="s">
        <v>431</v>
      </c>
      <c r="D14" s="8" t="s">
        <v>77</v>
      </c>
      <c r="E14" s="8" t="s">
        <v>441</v>
      </c>
      <c r="F14" s="8"/>
      <c r="G14" s="8"/>
      <c r="H14" s="62" t="s">
        <v>60</v>
      </c>
      <c r="I14" s="9"/>
      <c r="J14" s="9" t="s">
        <v>50</v>
      </c>
      <c r="K14" s="60"/>
      <c r="L14" s="9"/>
      <c r="M14" s="9" t="s">
        <v>25</v>
      </c>
      <c r="N14" s="10"/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17" thickBot="1" x14ac:dyDescent="0.25">
      <c r="A15" s="48"/>
      <c r="B15" s="9" t="s">
        <v>404</v>
      </c>
      <c r="C15" s="9" t="s">
        <v>431</v>
      </c>
      <c r="D15" s="8" t="s">
        <v>78</v>
      </c>
      <c r="E15" s="8" t="s">
        <v>441</v>
      </c>
      <c r="F15" s="8"/>
      <c r="G15" s="8"/>
      <c r="H15" s="62" t="s">
        <v>60</v>
      </c>
      <c r="I15" s="9"/>
      <c r="J15" s="9" t="s">
        <v>50</v>
      </c>
      <c r="K15" s="60"/>
      <c r="L15" s="9"/>
      <c r="M15" s="9" t="s">
        <v>25</v>
      </c>
      <c r="N15" s="10"/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49" thickBot="1" x14ac:dyDescent="0.25">
      <c r="A16" s="48"/>
      <c r="B16" s="9" t="s">
        <v>408</v>
      </c>
      <c r="C16" s="9" t="s">
        <v>431</v>
      </c>
      <c r="D16" s="8" t="s">
        <v>79</v>
      </c>
      <c r="E16" s="8" t="s">
        <v>433</v>
      </c>
      <c r="F16" s="8">
        <v>7</v>
      </c>
      <c r="G16" s="8"/>
      <c r="H16" s="62" t="s">
        <v>60</v>
      </c>
      <c r="I16" s="9"/>
      <c r="J16" s="9" t="s">
        <v>432</v>
      </c>
      <c r="K16" s="60"/>
      <c r="L16" s="9"/>
      <c r="M16" s="9" t="s">
        <v>25</v>
      </c>
      <c r="N16" s="10"/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17" thickBot="1" x14ac:dyDescent="0.25">
      <c r="A17" s="48"/>
      <c r="B17" s="9" t="s">
        <v>404</v>
      </c>
      <c r="C17" s="9" t="s">
        <v>431</v>
      </c>
      <c r="D17" s="8" t="s">
        <v>80</v>
      </c>
      <c r="E17" s="8"/>
      <c r="F17" s="8"/>
      <c r="G17" s="8"/>
      <c r="H17" s="62" t="s">
        <v>60</v>
      </c>
      <c r="I17" s="9"/>
      <c r="J17" s="9" t="s">
        <v>50</v>
      </c>
      <c r="K17" s="60"/>
      <c r="L17" s="9"/>
      <c r="M17" s="9" t="s">
        <v>25</v>
      </c>
      <c r="N17" s="10"/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17" thickBot="1" x14ac:dyDescent="0.25">
      <c r="A18" s="48"/>
      <c r="B18" s="9" t="s">
        <v>403</v>
      </c>
      <c r="C18" s="9" t="s">
        <v>431</v>
      </c>
      <c r="D18" s="8" t="s">
        <v>81</v>
      </c>
      <c r="E18" s="8"/>
      <c r="F18" s="8"/>
      <c r="G18" s="8"/>
      <c r="H18" s="62" t="s">
        <v>60</v>
      </c>
      <c r="I18" s="9"/>
      <c r="J18" s="9" t="s">
        <v>50</v>
      </c>
      <c r="K18" s="60"/>
      <c r="L18" s="9"/>
      <c r="M18" s="9" t="s">
        <v>25</v>
      </c>
      <c r="N18" s="10"/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17" thickBot="1" x14ac:dyDescent="0.25">
      <c r="A19" s="48"/>
      <c r="B19" s="9" t="s">
        <v>403</v>
      </c>
      <c r="C19" s="9" t="s">
        <v>431</v>
      </c>
      <c r="D19" s="8" t="s">
        <v>82</v>
      </c>
      <c r="E19" s="8"/>
      <c r="F19" s="8"/>
      <c r="G19" s="8"/>
      <c r="H19" s="62" t="s">
        <v>60</v>
      </c>
      <c r="I19" s="9"/>
      <c r="J19" s="9" t="s">
        <v>50</v>
      </c>
      <c r="K19" s="60"/>
      <c r="L19" s="9"/>
      <c r="M19" s="9" t="s">
        <v>25</v>
      </c>
      <c r="N19" s="10"/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17" thickBot="1" x14ac:dyDescent="0.25">
      <c r="A20" s="48"/>
      <c r="B20" s="9" t="s">
        <v>403</v>
      </c>
      <c r="C20" s="9" t="s">
        <v>431</v>
      </c>
      <c r="D20" s="8" t="s">
        <v>83</v>
      </c>
      <c r="E20" s="8"/>
      <c r="F20" s="8"/>
      <c r="G20" s="8"/>
      <c r="H20" s="62" t="s">
        <v>60</v>
      </c>
      <c r="I20" s="9"/>
      <c r="J20" s="9" t="s">
        <v>50</v>
      </c>
      <c r="K20" s="60"/>
      <c r="L20" s="9"/>
      <c r="M20" s="9" t="s">
        <v>25</v>
      </c>
      <c r="N20" s="10"/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17" thickBot="1" x14ac:dyDescent="0.25">
      <c r="A21" s="48"/>
      <c r="B21" s="9" t="s">
        <v>403</v>
      </c>
      <c r="C21" s="9" t="s">
        <v>431</v>
      </c>
      <c r="D21" s="8" t="s">
        <v>84</v>
      </c>
      <c r="E21" s="8"/>
      <c r="F21" s="8"/>
      <c r="G21" s="8"/>
      <c r="H21" s="62" t="s">
        <v>60</v>
      </c>
      <c r="I21" s="9"/>
      <c r="J21" s="9" t="s">
        <v>50</v>
      </c>
      <c r="K21" s="60"/>
      <c r="L21" s="9"/>
      <c r="M21" s="9" t="s">
        <v>25</v>
      </c>
      <c r="N21" s="10"/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6" thickBot="1" x14ac:dyDescent="0.25">
      <c r="A22" s="48"/>
      <c r="B22" s="9"/>
      <c r="C22" s="9"/>
      <c r="D22" s="8"/>
      <c r="E22" s="19"/>
      <c r="F22" s="19"/>
      <c r="G22" s="19"/>
      <c r="H22" s="62"/>
      <c r="I22" s="9"/>
      <c r="J22" s="9"/>
      <c r="K22" s="60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25">
      <c r="A23" s="55"/>
      <c r="B23" s="9"/>
      <c r="C23" s="9"/>
      <c r="D23" s="21"/>
      <c r="E23" s="25"/>
      <c r="F23" s="57"/>
      <c r="G23" s="57"/>
      <c r="H23" s="63"/>
      <c r="I23" s="9"/>
      <c r="J23" s="9"/>
      <c r="K23" s="60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33" thickBot="1" x14ac:dyDescent="0.25">
      <c r="A24" s="46" t="s">
        <v>17</v>
      </c>
      <c r="B24" s="13" t="s">
        <v>384</v>
      </c>
      <c r="C24" s="13" t="s">
        <v>117</v>
      </c>
      <c r="D24" s="22" t="s">
        <v>56</v>
      </c>
      <c r="E24" s="20" t="s">
        <v>442</v>
      </c>
      <c r="F24" s="58">
        <v>3</v>
      </c>
      <c r="G24" s="58" t="s">
        <v>443</v>
      </c>
      <c r="H24" s="64" t="s">
        <v>57</v>
      </c>
      <c r="I24" s="13" t="s">
        <v>24</v>
      </c>
      <c r="J24" s="13" t="s">
        <v>444</v>
      </c>
      <c r="K24" s="61"/>
      <c r="L24" s="13"/>
      <c r="M24" s="13" t="s">
        <v>25</v>
      </c>
      <c r="N24" s="14"/>
      <c r="O24" s="14"/>
      <c r="P24" s="14"/>
      <c r="Q24" s="14"/>
      <c r="R24" s="14"/>
      <c r="S24" s="14"/>
      <c r="T24" s="14"/>
      <c r="U24" s="15"/>
      <c r="V24" s="15"/>
      <c r="W24" s="15"/>
    </row>
    <row r="25" spans="1:23" ht="17" thickBot="1" x14ac:dyDescent="0.25">
      <c r="A25" s="47"/>
      <c r="B25" s="9" t="s">
        <v>405</v>
      </c>
      <c r="C25" s="9" t="s">
        <v>437</v>
      </c>
      <c r="D25" s="27" t="s">
        <v>85</v>
      </c>
      <c r="E25" s="26"/>
      <c r="F25" s="59"/>
      <c r="G25" s="59"/>
      <c r="H25" s="63" t="s">
        <v>90</v>
      </c>
      <c r="I25" s="9"/>
      <c r="J25" s="9"/>
      <c r="K25" s="60"/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17" thickBot="1" x14ac:dyDescent="0.25">
      <c r="A26" s="47"/>
      <c r="B26" s="9" t="s">
        <v>405</v>
      </c>
      <c r="C26" s="9"/>
      <c r="D26" s="8" t="s">
        <v>86</v>
      </c>
      <c r="E26" s="24"/>
      <c r="F26" s="12"/>
      <c r="G26" s="12"/>
      <c r="H26" s="62" t="s">
        <v>91</v>
      </c>
      <c r="I26" s="9"/>
      <c r="J26" s="9"/>
      <c r="K26" s="60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17" thickBot="1" x14ac:dyDescent="0.25">
      <c r="A27" s="47"/>
      <c r="B27" s="9" t="s">
        <v>405</v>
      </c>
      <c r="C27" s="9"/>
      <c r="D27" s="8" t="s">
        <v>87</v>
      </c>
      <c r="E27" s="8"/>
      <c r="F27" s="8"/>
      <c r="G27" s="8"/>
      <c r="H27" s="62" t="s">
        <v>91</v>
      </c>
      <c r="I27" s="9"/>
      <c r="J27" s="9"/>
      <c r="K27" s="60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17" thickBot="1" x14ac:dyDescent="0.25">
      <c r="A28" s="47"/>
      <c r="B28" s="9" t="s">
        <v>405</v>
      </c>
      <c r="C28" s="9" t="s">
        <v>438</v>
      </c>
      <c r="D28" s="8" t="s">
        <v>88</v>
      </c>
      <c r="E28" s="8"/>
      <c r="F28" s="8"/>
      <c r="G28" s="8"/>
      <c r="H28" s="62" t="s">
        <v>89</v>
      </c>
      <c r="I28" s="9"/>
      <c r="J28" s="9"/>
      <c r="K28" s="60"/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16" thickBot="1" x14ac:dyDescent="0.25">
      <c r="A29" s="47"/>
      <c r="B29" s="9"/>
      <c r="C29" s="9"/>
      <c r="D29" s="8"/>
      <c r="E29" s="8"/>
      <c r="F29" s="8"/>
      <c r="G29" s="8"/>
      <c r="H29" s="62"/>
      <c r="I29" s="9"/>
      <c r="J29" s="9"/>
      <c r="K29" s="60"/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16" thickBot="1" x14ac:dyDescent="0.25">
      <c r="A30" s="47"/>
      <c r="B30" s="9"/>
      <c r="C30" s="9"/>
      <c r="D30" s="8"/>
      <c r="E30" s="8"/>
      <c r="F30" s="8"/>
      <c r="G30" s="8"/>
      <c r="H30" s="62"/>
      <c r="I30" s="9"/>
      <c r="J30" s="9"/>
      <c r="K30" s="60"/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16" thickBot="1" x14ac:dyDescent="0.25">
      <c r="A31" s="47"/>
      <c r="B31" s="9"/>
      <c r="C31" s="9"/>
      <c r="D31" s="8"/>
      <c r="E31" s="8"/>
      <c r="F31" s="8"/>
      <c r="G31" s="8"/>
      <c r="H31" s="62"/>
      <c r="I31" s="9"/>
      <c r="J31" s="9"/>
      <c r="K31" s="60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16" thickBot="1" x14ac:dyDescent="0.25">
      <c r="A32" s="47"/>
      <c r="B32" s="9"/>
      <c r="C32" s="9"/>
      <c r="D32" s="8"/>
      <c r="E32" s="23"/>
      <c r="F32" s="19"/>
      <c r="G32" s="19"/>
      <c r="H32" s="62"/>
      <c r="I32" s="9"/>
      <c r="J32" s="9"/>
      <c r="K32" s="60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6" thickBot="1" x14ac:dyDescent="0.25">
      <c r="A33" s="47"/>
      <c r="B33" s="9"/>
      <c r="C33" s="9"/>
      <c r="D33" s="8"/>
      <c r="E33" s="12"/>
      <c r="F33" s="12"/>
      <c r="G33" s="12"/>
      <c r="H33" s="62"/>
      <c r="I33" s="9"/>
      <c r="J33" s="9"/>
      <c r="K33" s="60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6" thickBot="1" x14ac:dyDescent="0.25">
      <c r="A34" s="47"/>
      <c r="B34" s="9"/>
      <c r="C34" s="9"/>
      <c r="D34" s="8"/>
      <c r="E34" s="8"/>
      <c r="F34" s="8"/>
      <c r="G34" s="8"/>
      <c r="H34" s="62"/>
      <c r="I34" s="9"/>
      <c r="J34" s="9"/>
      <c r="K34" s="60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6" thickBot="1" x14ac:dyDescent="0.25">
      <c r="A35" s="47"/>
      <c r="B35" s="9"/>
      <c r="C35" s="9"/>
      <c r="D35" s="8"/>
      <c r="E35" s="8"/>
      <c r="F35" s="8"/>
      <c r="G35" s="8"/>
      <c r="H35" s="62"/>
      <c r="I35" s="9"/>
      <c r="J35" s="9"/>
      <c r="K35" s="60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6" thickBot="1" x14ac:dyDescent="0.25">
      <c r="A36" s="44" t="s">
        <v>18</v>
      </c>
      <c r="B36" s="9"/>
      <c r="C36" s="9"/>
      <c r="D36" s="8"/>
      <c r="E36" s="8"/>
      <c r="F36" s="8"/>
      <c r="G36" s="8"/>
      <c r="H36" s="62"/>
      <c r="I36" s="9"/>
      <c r="J36" s="9"/>
      <c r="K36" s="60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6" thickBot="1" x14ac:dyDescent="0.25">
      <c r="A37" s="48"/>
      <c r="B37" s="9"/>
      <c r="C37" s="9"/>
      <c r="D37" s="8"/>
      <c r="E37" s="8"/>
      <c r="F37" s="8"/>
      <c r="G37" s="8"/>
      <c r="H37" s="62"/>
      <c r="I37" s="9"/>
      <c r="J37" s="9"/>
      <c r="K37" s="60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6" thickBot="1" x14ac:dyDescent="0.25">
      <c r="A38" s="48"/>
      <c r="B38" s="9"/>
      <c r="C38" s="9"/>
      <c r="D38" s="8"/>
      <c r="E38" s="8"/>
      <c r="F38" s="8"/>
      <c r="G38" s="8"/>
      <c r="H38" s="62"/>
      <c r="I38" s="9"/>
      <c r="J38" s="9"/>
      <c r="K38" s="60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6" thickBot="1" x14ac:dyDescent="0.25">
      <c r="A39" s="48"/>
      <c r="B39" s="9"/>
      <c r="C39" s="9"/>
      <c r="D39" s="8"/>
      <c r="E39" s="8"/>
      <c r="F39" s="8"/>
      <c r="G39" s="8"/>
      <c r="H39" s="62"/>
      <c r="I39" s="9"/>
      <c r="J39" s="9"/>
      <c r="K39" s="60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6" thickBot="1" x14ac:dyDescent="0.25">
      <c r="A40" s="48"/>
      <c r="B40" s="9"/>
      <c r="C40" s="9"/>
      <c r="D40" s="8"/>
      <c r="E40" s="8"/>
      <c r="F40" s="8"/>
      <c r="G40" s="8"/>
      <c r="H40" s="62"/>
      <c r="I40" s="9"/>
      <c r="J40" s="9"/>
      <c r="K40" s="60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6" thickBot="1" x14ac:dyDescent="0.25">
      <c r="A41" s="48"/>
      <c r="B41" s="9"/>
      <c r="C41" s="9"/>
      <c r="D41" s="8"/>
      <c r="E41" s="8"/>
      <c r="F41" s="8"/>
      <c r="G41" s="8"/>
      <c r="H41" s="62"/>
      <c r="I41" s="9"/>
      <c r="J41" s="9"/>
      <c r="K41" s="60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6" thickBot="1" x14ac:dyDescent="0.25">
      <c r="A42" s="48"/>
      <c r="B42" s="9"/>
      <c r="C42" s="9"/>
      <c r="D42" s="8"/>
      <c r="E42" s="8"/>
      <c r="F42" s="8"/>
      <c r="G42" s="8"/>
      <c r="H42" s="62"/>
      <c r="I42" s="9"/>
      <c r="J42" s="9"/>
      <c r="K42" s="60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6" thickBot="1" x14ac:dyDescent="0.25">
      <c r="A43" s="48"/>
      <c r="B43" s="9"/>
      <c r="C43" s="9"/>
      <c r="D43" s="8"/>
      <c r="E43" s="8"/>
      <c r="F43" s="8"/>
      <c r="G43" s="8"/>
      <c r="H43" s="62"/>
      <c r="I43" s="9"/>
      <c r="J43" s="9"/>
      <c r="K43" s="60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6" thickBot="1" x14ac:dyDescent="0.25">
      <c r="A44" s="48"/>
      <c r="B44" s="9"/>
      <c r="C44" s="9"/>
      <c r="D44" s="8"/>
      <c r="E44" s="8"/>
      <c r="F44" s="8"/>
      <c r="G44" s="8"/>
      <c r="H44" s="62"/>
      <c r="I44" s="9"/>
      <c r="J44" s="9"/>
      <c r="K44" s="60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6" thickBot="1" x14ac:dyDescent="0.25">
      <c r="A45" s="48"/>
      <c r="B45" s="9"/>
      <c r="C45" s="9"/>
      <c r="D45" s="8"/>
      <c r="E45" s="8"/>
      <c r="F45" s="8"/>
      <c r="G45" s="8"/>
      <c r="H45" s="62"/>
      <c r="I45" s="9"/>
      <c r="J45" s="9"/>
      <c r="K45" s="60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6" thickBot="1" x14ac:dyDescent="0.25">
      <c r="A46" s="48"/>
      <c r="B46" s="9"/>
      <c r="C46" s="9"/>
      <c r="D46" s="8"/>
      <c r="E46" s="8"/>
      <c r="F46" s="8"/>
      <c r="G46" s="8"/>
      <c r="H46" s="62"/>
      <c r="I46" s="9"/>
      <c r="J46" s="9"/>
      <c r="K46" s="60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6" thickBot="1" x14ac:dyDescent="0.25">
      <c r="A47" s="48"/>
      <c r="B47" s="9"/>
      <c r="C47" s="9"/>
      <c r="D47" s="8"/>
      <c r="E47" s="8"/>
      <c r="F47" s="8"/>
      <c r="G47" s="8"/>
      <c r="H47" s="62"/>
      <c r="I47" s="9"/>
      <c r="J47" s="9"/>
      <c r="K47" s="60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25">
      <c r="A48" s="46" t="s">
        <v>19</v>
      </c>
      <c r="B48" s="9" t="s">
        <v>400</v>
      </c>
      <c r="C48" s="9" t="s">
        <v>65</v>
      </c>
      <c r="D48" s="8" t="s">
        <v>62</v>
      </c>
      <c r="E48" s="8" t="s">
        <v>71</v>
      </c>
      <c r="F48" s="8">
        <v>1</v>
      </c>
      <c r="G48" s="8" t="s">
        <v>430</v>
      </c>
      <c r="H48" s="62" t="s">
        <v>63</v>
      </c>
      <c r="I48" s="8" t="s">
        <v>19</v>
      </c>
      <c r="J48" s="8" t="s">
        <v>64</v>
      </c>
      <c r="K48" s="60"/>
      <c r="L48" s="9"/>
      <c r="M48" s="9" t="s">
        <v>105</v>
      </c>
      <c r="N48" s="10" t="s">
        <v>316</v>
      </c>
      <c r="O48" s="10" t="s">
        <v>27</v>
      </c>
      <c r="P48" s="10" t="s">
        <v>108</v>
      </c>
      <c r="Q48" s="10" t="s">
        <v>66</v>
      </c>
      <c r="R48" s="10" t="s">
        <v>34</v>
      </c>
      <c r="S48" s="10"/>
      <c r="T48" s="10"/>
      <c r="U48" s="11"/>
      <c r="V48" s="11" t="s">
        <v>31</v>
      </c>
      <c r="W48" s="11"/>
    </row>
    <row r="49" spans="1:23" ht="17" thickBot="1" x14ac:dyDescent="0.25">
      <c r="A49" s="47"/>
      <c r="B49" s="9" t="s">
        <v>401</v>
      </c>
      <c r="C49" s="9" t="s">
        <v>94</v>
      </c>
      <c r="D49" s="8" t="s">
        <v>92</v>
      </c>
      <c r="E49" s="8" t="s">
        <v>93</v>
      </c>
      <c r="F49" s="8"/>
      <c r="G49" s="8"/>
      <c r="H49" s="62" t="s">
        <v>63</v>
      </c>
      <c r="I49" s="8" t="s">
        <v>19</v>
      </c>
      <c r="J49" s="8" t="s">
        <v>64</v>
      </c>
      <c r="K49" s="60"/>
      <c r="L49" s="9"/>
      <c r="M49" s="9" t="s">
        <v>105</v>
      </c>
      <c r="N49" s="10"/>
      <c r="O49" s="10" t="s">
        <v>27</v>
      </c>
      <c r="P49" s="10" t="s">
        <v>109</v>
      </c>
      <c r="Q49" s="10"/>
      <c r="R49" s="10"/>
      <c r="S49" s="10"/>
      <c r="T49" s="10"/>
      <c r="U49" s="11"/>
      <c r="V49" s="11" t="s">
        <v>31</v>
      </c>
      <c r="W49" s="11"/>
    </row>
    <row r="50" spans="1:23" ht="17" thickBot="1" x14ac:dyDescent="0.25">
      <c r="A50" s="47"/>
      <c r="B50" s="9" t="s">
        <v>401</v>
      </c>
      <c r="C50" s="9" t="s">
        <v>114</v>
      </c>
      <c r="D50" s="8" t="s">
        <v>111</v>
      </c>
      <c r="E50" s="8" t="s">
        <v>112</v>
      </c>
      <c r="F50" s="8"/>
      <c r="G50" s="8"/>
      <c r="H50" s="62" t="s">
        <v>113</v>
      </c>
      <c r="I50" s="8" t="s">
        <v>19</v>
      </c>
      <c r="J50" s="8" t="s">
        <v>64</v>
      </c>
      <c r="K50" s="60"/>
      <c r="L50" s="9"/>
      <c r="M50" s="9" t="s">
        <v>105</v>
      </c>
      <c r="N50" s="10" t="s">
        <v>114</v>
      </c>
      <c r="O50" s="10" t="s">
        <v>27</v>
      </c>
      <c r="P50" s="10" t="s">
        <v>115</v>
      </c>
      <c r="Q50" s="10" t="s">
        <v>116</v>
      </c>
      <c r="R50" s="10" t="s">
        <v>34</v>
      </c>
      <c r="S50" s="10"/>
      <c r="T50" s="10"/>
      <c r="U50" s="11"/>
      <c r="V50" s="11" t="s">
        <v>31</v>
      </c>
      <c r="W50" s="11"/>
    </row>
    <row r="51" spans="1:23" ht="33" thickBot="1" x14ac:dyDescent="0.25">
      <c r="A51" s="47"/>
      <c r="B51" s="9" t="s">
        <v>68</v>
      </c>
      <c r="C51" s="9" t="s">
        <v>446</v>
      </c>
      <c r="D51" s="66" t="s">
        <v>95</v>
      </c>
      <c r="E51" s="66" t="s">
        <v>104</v>
      </c>
      <c r="F51" s="8"/>
      <c r="G51" s="8"/>
      <c r="H51" s="62" t="s">
        <v>98</v>
      </c>
      <c r="I51" s="8" t="s">
        <v>19</v>
      </c>
      <c r="J51" s="9" t="s">
        <v>99</v>
      </c>
      <c r="K51" s="60"/>
      <c r="L51" s="9"/>
      <c r="M51" s="9" t="s">
        <v>105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33" thickBot="1" x14ac:dyDescent="0.25">
      <c r="A52" s="47"/>
      <c r="B52" s="9" t="s">
        <v>68</v>
      </c>
      <c r="C52" s="9" t="s">
        <v>445</v>
      </c>
      <c r="D52" s="66" t="s">
        <v>96</v>
      </c>
      <c r="E52" s="66" t="s">
        <v>104</v>
      </c>
      <c r="F52" s="8"/>
      <c r="G52" s="8"/>
      <c r="H52" s="62" t="s">
        <v>98</v>
      </c>
      <c r="I52" s="8" t="s">
        <v>19</v>
      </c>
      <c r="J52" s="9" t="s">
        <v>99</v>
      </c>
      <c r="K52" s="60"/>
      <c r="L52" s="9"/>
      <c r="M52" s="9" t="s">
        <v>105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33" thickBot="1" x14ac:dyDescent="0.25">
      <c r="A53" s="47"/>
      <c r="B53" s="9" t="s">
        <v>68</v>
      </c>
      <c r="C53" s="9" t="s">
        <v>447</v>
      </c>
      <c r="D53" s="66" t="s">
        <v>97</v>
      </c>
      <c r="E53" s="66" t="s">
        <v>104</v>
      </c>
      <c r="F53" s="8"/>
      <c r="G53" s="8"/>
      <c r="H53" s="62" t="s">
        <v>98</v>
      </c>
      <c r="I53" s="8" t="s">
        <v>19</v>
      </c>
      <c r="J53" s="9" t="s">
        <v>99</v>
      </c>
      <c r="K53" s="60"/>
      <c r="L53" s="9"/>
      <c r="M53" s="9" t="s">
        <v>25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7" thickBot="1" x14ac:dyDescent="0.25">
      <c r="A54" s="47"/>
      <c r="B54" s="9" t="s">
        <v>409</v>
      </c>
      <c r="C54" s="9" t="s">
        <v>19</v>
      </c>
      <c r="D54" s="66" t="s">
        <v>317</v>
      </c>
      <c r="E54" s="8" t="s">
        <v>318</v>
      </c>
      <c r="F54" s="8">
        <v>55</v>
      </c>
      <c r="G54" s="8"/>
      <c r="H54" s="62" t="s">
        <v>439</v>
      </c>
      <c r="I54" s="41" t="s">
        <v>377</v>
      </c>
      <c r="J54" s="9"/>
      <c r="K54" s="60"/>
      <c r="L54" s="9"/>
      <c r="M54" s="9" t="s">
        <v>105</v>
      </c>
      <c r="N54" s="10" t="s">
        <v>319</v>
      </c>
      <c r="O54" s="10" t="s">
        <v>27</v>
      </c>
      <c r="P54" s="10" t="s">
        <v>320</v>
      </c>
      <c r="Q54" s="10" t="s">
        <v>321</v>
      </c>
      <c r="R54" s="10" t="s">
        <v>34</v>
      </c>
      <c r="S54" s="10"/>
      <c r="T54" s="10"/>
      <c r="U54" s="11" t="s">
        <v>30</v>
      </c>
      <c r="V54" s="11" t="s">
        <v>31</v>
      </c>
      <c r="W54" s="11"/>
    </row>
    <row r="55" spans="1:23" ht="16" thickBot="1" x14ac:dyDescent="0.25">
      <c r="A55" s="47"/>
      <c r="B55" s="9"/>
      <c r="C55" s="9"/>
      <c r="D55" s="8"/>
      <c r="E55" s="8"/>
      <c r="F55" s="8"/>
      <c r="G55" s="8"/>
      <c r="H55" s="62"/>
      <c r="I55" s="9"/>
      <c r="J55" s="9"/>
      <c r="K55" s="60"/>
      <c r="L55" s="9"/>
      <c r="M55" s="9"/>
      <c r="N55" s="10"/>
      <c r="O55" s="10"/>
      <c r="P55" s="10"/>
      <c r="Q55" s="10"/>
      <c r="R55" s="10"/>
      <c r="S55" s="10"/>
      <c r="T55" s="10"/>
      <c r="U55" s="11"/>
      <c r="V55" s="11"/>
      <c r="W55" s="11"/>
    </row>
    <row r="56" spans="1:23" ht="16" thickBot="1" x14ac:dyDescent="0.25">
      <c r="A56" s="47"/>
      <c r="B56" s="9"/>
      <c r="C56" s="9"/>
      <c r="D56" s="8"/>
      <c r="E56" s="8"/>
      <c r="F56" s="8"/>
      <c r="G56" s="8"/>
      <c r="H56" s="62"/>
      <c r="I56" s="9"/>
      <c r="J56" s="9"/>
      <c r="K56" s="60"/>
      <c r="L56" s="9"/>
      <c r="M56" s="9"/>
      <c r="N56" s="10"/>
      <c r="O56" s="10"/>
      <c r="P56" s="10"/>
      <c r="Q56" s="10"/>
      <c r="R56" s="10"/>
      <c r="S56" s="10"/>
      <c r="T56" s="10"/>
      <c r="U56" s="11"/>
      <c r="V56" s="11"/>
      <c r="W56" s="11"/>
    </row>
    <row r="57" spans="1:23" ht="17" thickBot="1" x14ac:dyDescent="0.25">
      <c r="A57" s="47"/>
      <c r="B57" s="9" t="s">
        <v>434</v>
      </c>
      <c r="C57" s="9"/>
      <c r="D57" s="66" t="s">
        <v>448</v>
      </c>
      <c r="E57" s="8"/>
      <c r="F57" s="8"/>
      <c r="G57" s="8"/>
      <c r="H57" s="62"/>
      <c r="I57" s="9"/>
      <c r="J57" s="9"/>
      <c r="K57" s="60"/>
      <c r="L57" s="9"/>
      <c r="M57" s="9"/>
      <c r="N57" s="10"/>
      <c r="O57" s="10"/>
      <c r="P57" s="10"/>
      <c r="Q57" s="10"/>
      <c r="R57" s="10"/>
      <c r="S57" s="10"/>
      <c r="T57" s="10"/>
      <c r="U57" s="11"/>
      <c r="V57" s="11"/>
      <c r="W57" s="11"/>
    </row>
    <row r="58" spans="1:23" ht="16" thickBot="1" x14ac:dyDescent="0.25">
      <c r="A58" s="47"/>
      <c r="B58" s="9"/>
      <c r="C58" s="9"/>
      <c r="D58" s="8"/>
      <c r="E58" s="8"/>
      <c r="F58" s="8"/>
      <c r="G58" s="8"/>
      <c r="H58" s="62"/>
      <c r="I58" s="9"/>
      <c r="J58" s="9"/>
      <c r="K58" s="60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6" thickBot="1" x14ac:dyDescent="0.25">
      <c r="A59" s="47"/>
      <c r="B59" s="9"/>
      <c r="C59" s="9"/>
      <c r="D59" s="8"/>
      <c r="E59" s="8"/>
      <c r="F59" s="8"/>
      <c r="G59" s="8"/>
      <c r="H59" s="62"/>
      <c r="I59" s="9"/>
      <c r="J59" s="9"/>
      <c r="K59" s="60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6" thickBot="1" x14ac:dyDescent="0.25">
      <c r="A60" s="47"/>
      <c r="B60" s="9"/>
      <c r="C60" s="9"/>
      <c r="D60" s="8"/>
      <c r="E60" s="8"/>
      <c r="F60" s="8"/>
      <c r="G60" s="8"/>
      <c r="H60" s="62"/>
      <c r="I60" s="9"/>
      <c r="J60" s="9"/>
      <c r="K60" s="60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6" thickBot="1" x14ac:dyDescent="0.25">
      <c r="A61" s="44" t="s">
        <v>20</v>
      </c>
      <c r="B61" s="9"/>
      <c r="C61" s="9"/>
      <c r="D61" s="28"/>
      <c r="E61" s="28"/>
      <c r="F61" s="28"/>
      <c r="G61" s="28"/>
      <c r="H61" s="62"/>
      <c r="I61" s="9"/>
      <c r="J61" s="9"/>
      <c r="K61" s="60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7" thickBot="1" x14ac:dyDescent="0.25">
      <c r="A62" s="48"/>
      <c r="B62" s="9" t="s">
        <v>412</v>
      </c>
      <c r="C62" s="9"/>
      <c r="D62" s="8" t="s">
        <v>100</v>
      </c>
      <c r="E62" s="8" t="s">
        <v>103</v>
      </c>
      <c r="F62" s="8"/>
      <c r="G62" s="8"/>
      <c r="H62" s="62" t="s">
        <v>102</v>
      </c>
      <c r="I62" s="9" t="s">
        <v>20</v>
      </c>
      <c r="J62" s="9"/>
      <c r="K62" s="60"/>
      <c r="L62" s="9"/>
      <c r="M62" s="9" t="s">
        <v>25</v>
      </c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17" thickBot="1" x14ac:dyDescent="0.25">
      <c r="A63" s="48"/>
      <c r="B63" s="9" t="s">
        <v>412</v>
      </c>
      <c r="C63" s="9"/>
      <c r="D63" s="8" t="s">
        <v>101</v>
      </c>
      <c r="E63" s="8" t="s">
        <v>103</v>
      </c>
      <c r="F63" s="8"/>
      <c r="G63" s="8"/>
      <c r="H63" s="62" t="s">
        <v>102</v>
      </c>
      <c r="I63" s="9" t="s">
        <v>20</v>
      </c>
      <c r="J63" s="9"/>
      <c r="K63" s="60"/>
      <c r="L63" s="9"/>
      <c r="M63" s="9" t="s">
        <v>25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17" thickBot="1" x14ac:dyDescent="0.25">
      <c r="A64" s="48"/>
      <c r="B64" s="9" t="s">
        <v>402</v>
      </c>
      <c r="C64" s="9"/>
      <c r="D64" s="8" t="s">
        <v>118</v>
      </c>
      <c r="E64" s="8" t="s">
        <v>119</v>
      </c>
      <c r="F64" s="8"/>
      <c r="G64" s="8"/>
      <c r="H64" s="62" t="s">
        <v>102</v>
      </c>
      <c r="I64" s="9" t="s">
        <v>20</v>
      </c>
      <c r="J64" s="9"/>
      <c r="K64" s="60"/>
      <c r="L64" s="9"/>
      <c r="M64" s="9" t="s">
        <v>25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17" thickBot="1" x14ac:dyDescent="0.25">
      <c r="A65" s="48"/>
      <c r="B65" s="9"/>
      <c r="C65" s="9"/>
      <c r="D65" s="66" t="s">
        <v>440</v>
      </c>
      <c r="E65" s="8"/>
      <c r="F65" s="8"/>
      <c r="G65" s="8"/>
      <c r="H65" s="62"/>
      <c r="I65" s="9"/>
      <c r="J65" s="9"/>
      <c r="K65" s="60"/>
      <c r="L65" s="9"/>
      <c r="M65" s="9"/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16" thickBot="1" x14ac:dyDescent="0.25">
      <c r="A66" s="48"/>
      <c r="B66" s="9"/>
      <c r="C66" s="9"/>
      <c r="D66" s="8"/>
      <c r="E66" s="8"/>
      <c r="F66" s="8"/>
      <c r="G66" s="8"/>
      <c r="H66" s="62"/>
      <c r="I66" s="9"/>
      <c r="J66" s="9"/>
      <c r="K66" s="60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6" thickBot="1" x14ac:dyDescent="0.25">
      <c r="A67" s="48"/>
      <c r="B67" s="9"/>
      <c r="C67" s="9"/>
      <c r="D67" s="8"/>
      <c r="E67" s="8"/>
      <c r="F67" s="8"/>
      <c r="G67" s="8"/>
      <c r="H67" s="62"/>
      <c r="I67" s="9"/>
      <c r="J67" s="9"/>
      <c r="K67" s="60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6" thickBot="1" x14ac:dyDescent="0.25">
      <c r="A68" s="48"/>
      <c r="B68" s="9"/>
      <c r="C68" s="9"/>
      <c r="D68" s="8"/>
      <c r="E68" s="8"/>
      <c r="F68" s="8"/>
      <c r="G68" s="8"/>
      <c r="H68" s="62"/>
      <c r="I68" s="9"/>
      <c r="J68" s="9"/>
      <c r="K68" s="60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6" thickBot="1" x14ac:dyDescent="0.25">
      <c r="A69" s="48"/>
      <c r="B69" s="9"/>
      <c r="C69" s="9"/>
      <c r="D69" s="8"/>
      <c r="E69" s="8"/>
      <c r="F69" s="8"/>
      <c r="G69" s="8"/>
      <c r="H69" s="62"/>
      <c r="I69" s="9"/>
      <c r="J69" s="9"/>
      <c r="K69" s="60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6" thickBot="1" x14ac:dyDescent="0.25">
      <c r="A70" s="48"/>
      <c r="B70" s="9"/>
      <c r="C70" s="9"/>
      <c r="D70" s="8"/>
      <c r="E70" s="8"/>
      <c r="F70" s="8"/>
      <c r="G70" s="8"/>
      <c r="H70" s="62"/>
      <c r="I70" s="9"/>
      <c r="J70" s="9"/>
      <c r="K70" s="60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6" thickBot="1" x14ac:dyDescent="0.25">
      <c r="A71" s="48"/>
      <c r="B71" s="9"/>
      <c r="C71" s="9"/>
      <c r="D71" s="8"/>
      <c r="E71" s="8"/>
      <c r="F71" s="8"/>
      <c r="G71" s="8"/>
      <c r="H71" s="62"/>
      <c r="I71" s="9"/>
      <c r="J71" s="9"/>
      <c r="K71" s="60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6" thickBot="1" x14ac:dyDescent="0.25">
      <c r="A72" s="48"/>
      <c r="B72" s="9"/>
      <c r="C72" s="9"/>
      <c r="D72" s="8"/>
      <c r="E72" s="8"/>
      <c r="F72" s="8"/>
      <c r="G72" s="8"/>
      <c r="H72" s="62"/>
      <c r="I72" s="9"/>
      <c r="J72" s="9"/>
      <c r="K72" s="60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7" thickBot="1" x14ac:dyDescent="0.25">
      <c r="A73" s="46" t="s">
        <v>21</v>
      </c>
      <c r="B73" s="9" t="s">
        <v>397</v>
      </c>
      <c r="C73" s="9" t="s">
        <v>21</v>
      </c>
      <c r="D73" s="66" t="s">
        <v>420</v>
      </c>
      <c r="E73" s="8" t="s">
        <v>419</v>
      </c>
      <c r="F73" s="8"/>
      <c r="G73" s="8"/>
      <c r="H73" s="62" t="s">
        <v>418</v>
      </c>
      <c r="I73" s="65" t="s">
        <v>429</v>
      </c>
      <c r="J73" s="9"/>
      <c r="K73" s="60"/>
      <c r="L73" s="9"/>
      <c r="M73" s="9" t="s">
        <v>105</v>
      </c>
      <c r="N73" s="10"/>
      <c r="O73" s="10" t="s">
        <v>27</v>
      </c>
      <c r="P73" s="10" t="s">
        <v>107</v>
      </c>
      <c r="Q73" s="10"/>
      <c r="R73" s="10"/>
      <c r="S73" s="10"/>
      <c r="T73" s="10"/>
      <c r="U73" s="11"/>
      <c r="V73" s="11"/>
      <c r="W73" s="11"/>
    </row>
    <row r="74" spans="1:23" ht="17" thickBot="1" x14ac:dyDescent="0.25">
      <c r="A74" s="47"/>
      <c r="B74" s="9" t="s">
        <v>397</v>
      </c>
      <c r="C74" s="9" t="s">
        <v>21</v>
      </c>
      <c r="D74" s="8"/>
      <c r="E74" s="66" t="s">
        <v>422</v>
      </c>
      <c r="F74" s="8"/>
      <c r="G74" s="8"/>
      <c r="H74" s="62"/>
      <c r="I74" s="65" t="s">
        <v>429</v>
      </c>
      <c r="J74" s="9"/>
      <c r="K74" s="60"/>
      <c r="L74" s="9"/>
      <c r="M74" s="9"/>
      <c r="N74" s="10"/>
      <c r="O74" s="10"/>
      <c r="P74" s="10"/>
      <c r="Q74" s="10"/>
      <c r="R74" s="10"/>
      <c r="S74" s="10"/>
      <c r="T74" s="10"/>
      <c r="U74" s="11"/>
      <c r="V74" s="11"/>
      <c r="W74" s="11"/>
    </row>
    <row r="75" spans="1:23" ht="16" thickBot="1" x14ac:dyDescent="0.25">
      <c r="A75" s="47"/>
      <c r="B75" s="9"/>
      <c r="C75" s="9"/>
      <c r="D75" s="8"/>
      <c r="E75" s="8"/>
      <c r="F75" s="8"/>
      <c r="G75" s="8"/>
      <c r="H75" s="62"/>
      <c r="I75" s="9"/>
      <c r="J75" s="9"/>
      <c r="K75" s="60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7" thickBot="1" x14ac:dyDescent="0.25">
      <c r="A76" s="44" t="s">
        <v>106</v>
      </c>
      <c r="B76" s="9" t="s">
        <v>397</v>
      </c>
      <c r="C76" s="9" t="s">
        <v>106</v>
      </c>
      <c r="D76" s="8" t="s">
        <v>449</v>
      </c>
      <c r="E76" s="8" t="s">
        <v>428</v>
      </c>
      <c r="F76" s="8">
        <v>1</v>
      </c>
      <c r="G76" s="8"/>
      <c r="H76" s="62" t="s">
        <v>421</v>
      </c>
      <c r="I76" s="65" t="s">
        <v>429</v>
      </c>
      <c r="J76" s="9"/>
      <c r="K76" s="60"/>
      <c r="L76" s="9"/>
      <c r="M76" s="9" t="s">
        <v>105</v>
      </c>
      <c r="N76" s="10" t="s">
        <v>380</v>
      </c>
      <c r="O76" s="10" t="s">
        <v>27</v>
      </c>
      <c r="P76" s="10" t="s">
        <v>381</v>
      </c>
      <c r="Q76" s="10" t="s">
        <v>110</v>
      </c>
      <c r="R76" s="10" t="s">
        <v>34</v>
      </c>
      <c r="S76" s="10"/>
      <c r="T76" s="10"/>
      <c r="U76" s="11"/>
      <c r="V76" s="11" t="s">
        <v>31</v>
      </c>
      <c r="W76" s="11"/>
    </row>
    <row r="77" spans="1:23" ht="16" thickBot="1" x14ac:dyDescent="0.25">
      <c r="A77" s="45"/>
      <c r="B77" s="9"/>
      <c r="C77" s="9"/>
      <c r="D77" s="8"/>
      <c r="E77" s="8"/>
      <c r="F77" s="8"/>
      <c r="G77" s="8"/>
      <c r="H77" s="62"/>
      <c r="I77" s="9"/>
      <c r="J77" s="9"/>
      <c r="K77" s="60"/>
      <c r="L77" s="9"/>
      <c r="M77" s="9"/>
      <c r="N77" s="10"/>
      <c r="O77" s="10"/>
      <c r="P77" s="10"/>
      <c r="Q77" s="10"/>
      <c r="R77" s="10"/>
      <c r="S77" s="10"/>
      <c r="T77" s="10"/>
      <c r="U77" s="11"/>
      <c r="V77" s="11"/>
      <c r="W77" s="11"/>
    </row>
    <row r="78" spans="1:23" ht="16" thickBot="1" x14ac:dyDescent="0.25">
      <c r="A78" s="45"/>
      <c r="B78" s="9"/>
      <c r="C78" s="9"/>
      <c r="D78" s="8"/>
      <c r="E78" s="8"/>
      <c r="F78" s="8"/>
      <c r="G78" s="8"/>
      <c r="H78" s="62"/>
      <c r="I78" s="9"/>
      <c r="J78" s="9"/>
      <c r="K78" s="60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</sheetData>
  <mergeCells count="10">
    <mergeCell ref="U1:W4"/>
    <mergeCell ref="A36:A47"/>
    <mergeCell ref="A6:A23"/>
    <mergeCell ref="A24:A35"/>
    <mergeCell ref="B1:M4"/>
    <mergeCell ref="A76:A78"/>
    <mergeCell ref="A48:A60"/>
    <mergeCell ref="A61:A72"/>
    <mergeCell ref="A73:A75"/>
    <mergeCell ref="N1:T4"/>
  </mergeCells>
  <hyperlinks>
    <hyperlink ref="I54" r:id="rId1" xr:uid="{46616CB7-B30C-4096-8D72-CDBE45EF192D}"/>
  </hyperlinks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ME'!$F$10:$F$26</xm:f>
          </x14:formula1>
          <xm:sqref>B173:B346</xm:sqref>
        </x14:dataValidation>
        <x14:dataValidation type="list" allowBlank="1" showInputMessage="1" showErrorMessage="1" xr:uid="{A59BDC10-5AC4-E247-B62F-91E924A9983E}">
          <x14:formula1>
            <xm:f>'READ ME'!$F$10:$F$27</xm:f>
          </x14:formula1>
          <xm:sqref>B104:B172</xm:sqref>
        </x14:dataValidation>
        <x14:dataValidation type="list" allowBlank="1" showInputMessage="1" showErrorMessage="1" xr:uid="{693F79F4-ED10-D74B-960C-DC1DA90BD1C1}">
          <x14:formula1>
            <xm:f>'READ ME'!$F$10:$F$28</xm:f>
          </x14:formula1>
          <xm:sqref>B6:B103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S1:AA56"/>
  <sheetViews>
    <sheetView workbookViewId="0">
      <selection activeCell="H57" sqref="H57"/>
    </sheetView>
  </sheetViews>
  <sheetFormatPr baseColWidth="10" defaultColWidth="8.83203125" defaultRowHeight="15" x14ac:dyDescent="0.2"/>
  <cols>
    <col min="19" max="19" width="10.1640625" bestFit="1" customWidth="1"/>
    <col min="22" max="22" width="10.1640625" bestFit="1" customWidth="1"/>
    <col min="23" max="24" width="10.6640625" bestFit="1" customWidth="1"/>
    <col min="25" max="25" width="19.5" bestFit="1" customWidth="1"/>
    <col min="26" max="26" width="11.33203125" bestFit="1" customWidth="1"/>
    <col min="27" max="27" width="16.5" bestFit="1" customWidth="1"/>
  </cols>
  <sheetData>
    <row r="1" spans="19:27" x14ac:dyDescent="0.2">
      <c r="S1" s="34" t="s">
        <v>124</v>
      </c>
      <c r="T1" s="34" t="s">
        <v>125</v>
      </c>
      <c r="U1" s="34" t="s">
        <v>126</v>
      </c>
      <c r="V1" s="34" t="s">
        <v>127</v>
      </c>
      <c r="W1" s="34" t="s">
        <v>128</v>
      </c>
      <c r="X1" s="34" t="s">
        <v>129</v>
      </c>
      <c r="Y1" s="34" t="s">
        <v>130</v>
      </c>
    </row>
    <row r="2" spans="19:27" x14ac:dyDescent="0.2">
      <c r="S2" s="32" t="s">
        <v>322</v>
      </c>
      <c r="T2" s="32">
        <v>378834.7</v>
      </c>
      <c r="U2" s="32">
        <v>6001351.5</v>
      </c>
      <c r="V2" s="32">
        <v>6</v>
      </c>
      <c r="W2" s="33">
        <v>40179</v>
      </c>
      <c r="X2" s="33">
        <v>44426</v>
      </c>
      <c r="Y2" s="32">
        <v>611706</v>
      </c>
    </row>
    <row r="3" spans="19:27" x14ac:dyDescent="0.2">
      <c r="S3" s="32" t="s">
        <v>323</v>
      </c>
      <c r="T3" s="32">
        <v>380212.1</v>
      </c>
      <c r="U3" s="32">
        <v>6001343.4000000004</v>
      </c>
      <c r="V3" s="32">
        <v>5</v>
      </c>
      <c r="W3" s="33">
        <v>40179</v>
      </c>
      <c r="X3" s="33">
        <v>43244</v>
      </c>
      <c r="Y3" s="32">
        <v>367805</v>
      </c>
      <c r="AA3" s="40" t="s">
        <v>378</v>
      </c>
    </row>
    <row r="4" spans="19:27" x14ac:dyDescent="0.2">
      <c r="S4" s="32" t="s">
        <v>324</v>
      </c>
      <c r="T4" s="32">
        <v>316281.94300000003</v>
      </c>
      <c r="U4" s="32">
        <v>6079772.2369999997</v>
      </c>
      <c r="V4" s="32">
        <v>5</v>
      </c>
      <c r="W4" s="33">
        <v>40179</v>
      </c>
      <c r="X4" s="33">
        <v>44426</v>
      </c>
      <c r="Y4" s="32">
        <v>509755</v>
      </c>
    </row>
    <row r="5" spans="19:27" x14ac:dyDescent="0.2">
      <c r="S5" s="32" t="s">
        <v>325</v>
      </c>
      <c r="T5" s="32">
        <v>301284</v>
      </c>
      <c r="U5" s="32">
        <v>6066129</v>
      </c>
      <c r="V5" s="32">
        <v>5</v>
      </c>
      <c r="W5" s="33">
        <v>40179</v>
      </c>
      <c r="X5" s="33">
        <v>44426</v>
      </c>
      <c r="Y5" s="32">
        <v>101951</v>
      </c>
    </row>
    <row r="6" spans="19:27" x14ac:dyDescent="0.2">
      <c r="S6" s="32" t="s">
        <v>326</v>
      </c>
      <c r="T6" s="32">
        <v>318956</v>
      </c>
      <c r="U6" s="32">
        <v>6060474</v>
      </c>
      <c r="V6" s="32">
        <v>5</v>
      </c>
      <c r="W6" s="33">
        <v>40179</v>
      </c>
      <c r="X6" s="33">
        <v>44426</v>
      </c>
      <c r="Y6" s="32">
        <v>105407</v>
      </c>
    </row>
    <row r="7" spans="19:27" x14ac:dyDescent="0.2">
      <c r="S7" s="32" t="s">
        <v>327</v>
      </c>
      <c r="T7" s="32">
        <v>340441</v>
      </c>
      <c r="U7" s="32">
        <v>6087014</v>
      </c>
      <c r="V7" s="32">
        <v>5</v>
      </c>
      <c r="W7" s="33">
        <v>40179</v>
      </c>
      <c r="X7" s="33">
        <v>44426</v>
      </c>
      <c r="Y7" s="32">
        <v>509755</v>
      </c>
    </row>
    <row r="8" spans="19:27" x14ac:dyDescent="0.2">
      <c r="S8" s="32" t="s">
        <v>328</v>
      </c>
      <c r="T8" s="32">
        <v>350272</v>
      </c>
      <c r="U8" s="32">
        <v>6075546</v>
      </c>
      <c r="V8" s="32">
        <v>5</v>
      </c>
      <c r="W8" s="33">
        <v>40179</v>
      </c>
      <c r="X8" s="33">
        <v>44426</v>
      </c>
      <c r="Y8" s="32">
        <v>509755</v>
      </c>
    </row>
    <row r="9" spans="19:27" x14ac:dyDescent="0.2">
      <c r="S9" s="32" t="s">
        <v>329</v>
      </c>
      <c r="T9" s="32">
        <v>321239</v>
      </c>
      <c r="U9" s="32">
        <v>6058914</v>
      </c>
      <c r="V9" s="32">
        <v>2</v>
      </c>
      <c r="W9" s="33">
        <v>40179</v>
      </c>
      <c r="X9" s="33">
        <v>44426</v>
      </c>
      <c r="Y9" s="32">
        <v>203900</v>
      </c>
    </row>
    <row r="10" spans="19:27" x14ac:dyDescent="0.2">
      <c r="S10" s="32" t="s">
        <v>330</v>
      </c>
      <c r="T10" s="32">
        <v>349821</v>
      </c>
      <c r="U10" s="32">
        <v>6050128</v>
      </c>
      <c r="V10" s="32">
        <v>5</v>
      </c>
      <c r="W10" s="33">
        <v>40179</v>
      </c>
      <c r="X10" s="33">
        <v>44426</v>
      </c>
      <c r="Y10" s="32">
        <v>509755</v>
      </c>
    </row>
    <row r="11" spans="19:27" x14ac:dyDescent="0.2">
      <c r="S11" s="32" t="s">
        <v>331</v>
      </c>
      <c r="T11" s="32">
        <v>355214</v>
      </c>
      <c r="U11" s="32">
        <v>6025721</v>
      </c>
      <c r="V11" s="32">
        <v>11</v>
      </c>
      <c r="W11" s="33">
        <v>40179</v>
      </c>
      <c r="X11" s="33">
        <v>44426</v>
      </c>
      <c r="Y11" s="32">
        <v>743670</v>
      </c>
    </row>
    <row r="12" spans="19:27" x14ac:dyDescent="0.2">
      <c r="S12" s="39" t="s">
        <v>332</v>
      </c>
      <c r="T12" s="32">
        <v>355214</v>
      </c>
      <c r="U12" s="32">
        <v>6025721</v>
      </c>
      <c r="V12" s="32">
        <v>5</v>
      </c>
      <c r="W12" s="33">
        <v>44286</v>
      </c>
      <c r="X12" s="33">
        <v>44426</v>
      </c>
      <c r="Y12" s="32">
        <v>16900</v>
      </c>
    </row>
    <row r="13" spans="19:27" x14ac:dyDescent="0.2">
      <c r="S13" s="32" t="s">
        <v>333</v>
      </c>
      <c r="T13" s="32">
        <v>301263</v>
      </c>
      <c r="U13" s="32">
        <v>6066134</v>
      </c>
      <c r="V13" s="32">
        <v>5</v>
      </c>
      <c r="W13" s="33">
        <v>40179</v>
      </c>
      <c r="X13" s="33">
        <v>44426</v>
      </c>
      <c r="Y13" s="32">
        <v>169139</v>
      </c>
    </row>
    <row r="14" spans="19:27" x14ac:dyDescent="0.2">
      <c r="S14" s="32" t="s">
        <v>334</v>
      </c>
      <c r="T14" s="32">
        <v>303699</v>
      </c>
      <c r="U14" s="32">
        <v>6065669</v>
      </c>
      <c r="V14" s="32">
        <v>6</v>
      </c>
      <c r="W14" s="33">
        <v>40179</v>
      </c>
      <c r="X14" s="33">
        <v>44426</v>
      </c>
      <c r="Y14" s="32">
        <v>532576</v>
      </c>
    </row>
    <row r="15" spans="19:27" x14ac:dyDescent="0.2">
      <c r="S15" s="32" t="s">
        <v>335</v>
      </c>
      <c r="T15" s="32">
        <v>309703.3</v>
      </c>
      <c r="U15" s="32">
        <v>6062973</v>
      </c>
      <c r="V15" s="32">
        <v>5</v>
      </c>
      <c r="W15" s="33">
        <v>40179</v>
      </c>
      <c r="X15" s="33">
        <v>44426</v>
      </c>
      <c r="Y15" s="32">
        <v>505654</v>
      </c>
    </row>
    <row r="16" spans="19:27" x14ac:dyDescent="0.2">
      <c r="S16" s="32" t="s">
        <v>336</v>
      </c>
      <c r="T16" s="32">
        <v>310050</v>
      </c>
      <c r="U16" s="32">
        <v>6064943</v>
      </c>
      <c r="V16" s="32">
        <v>5</v>
      </c>
      <c r="W16" s="33">
        <v>40179</v>
      </c>
      <c r="X16" s="33">
        <v>44426</v>
      </c>
      <c r="Y16" s="32">
        <v>101951</v>
      </c>
    </row>
    <row r="17" spans="19:25" x14ac:dyDescent="0.2">
      <c r="S17" s="32" t="s">
        <v>337</v>
      </c>
      <c r="T17" s="32">
        <v>310054</v>
      </c>
      <c r="U17" s="32">
        <v>6064947</v>
      </c>
      <c r="V17" s="32">
        <v>5</v>
      </c>
      <c r="W17" s="33">
        <v>40179</v>
      </c>
      <c r="X17" s="33">
        <v>44426</v>
      </c>
      <c r="Y17" s="32">
        <v>101951</v>
      </c>
    </row>
    <row r="18" spans="19:25" x14ac:dyDescent="0.2">
      <c r="S18" s="32" t="s">
        <v>338</v>
      </c>
      <c r="T18" s="32">
        <v>312929</v>
      </c>
      <c r="U18" s="32">
        <v>6062353</v>
      </c>
      <c r="V18" s="32">
        <v>6</v>
      </c>
      <c r="W18" s="33">
        <v>40179</v>
      </c>
      <c r="X18" s="33">
        <v>44426</v>
      </c>
      <c r="Y18" s="32">
        <v>526507</v>
      </c>
    </row>
    <row r="19" spans="19:25" x14ac:dyDescent="0.2">
      <c r="S19" s="32" t="s">
        <v>339</v>
      </c>
      <c r="T19" s="32">
        <v>313895</v>
      </c>
      <c r="U19" s="32">
        <v>6063625</v>
      </c>
      <c r="V19" s="32">
        <v>5</v>
      </c>
      <c r="W19" s="33">
        <v>40179</v>
      </c>
      <c r="X19" s="33">
        <v>44426</v>
      </c>
      <c r="Y19" s="32">
        <v>101951</v>
      </c>
    </row>
    <row r="20" spans="19:25" x14ac:dyDescent="0.2">
      <c r="S20" s="32" t="s">
        <v>340</v>
      </c>
      <c r="T20" s="32">
        <v>313897</v>
      </c>
      <c r="U20" s="32">
        <v>6063629</v>
      </c>
      <c r="V20" s="32">
        <v>5</v>
      </c>
      <c r="W20" s="33">
        <v>40179</v>
      </c>
      <c r="X20" s="33">
        <v>44426</v>
      </c>
      <c r="Y20" s="32">
        <v>101951</v>
      </c>
    </row>
    <row r="21" spans="19:25" x14ac:dyDescent="0.2">
      <c r="S21" s="32" t="s">
        <v>341</v>
      </c>
      <c r="T21" s="32">
        <v>315502</v>
      </c>
      <c r="U21" s="32">
        <v>6062566</v>
      </c>
      <c r="V21" s="32">
        <v>5</v>
      </c>
      <c r="W21" s="33">
        <v>40179</v>
      </c>
      <c r="X21" s="33">
        <v>44426</v>
      </c>
      <c r="Y21" s="32">
        <v>101951</v>
      </c>
    </row>
    <row r="22" spans="19:25" x14ac:dyDescent="0.2">
      <c r="S22" s="32" t="s">
        <v>342</v>
      </c>
      <c r="T22" s="32">
        <v>315507</v>
      </c>
      <c r="U22" s="32">
        <v>6062574</v>
      </c>
      <c r="V22" s="32">
        <v>5</v>
      </c>
      <c r="W22" s="33">
        <v>40179</v>
      </c>
      <c r="X22" s="33">
        <v>44426</v>
      </c>
      <c r="Y22" s="32">
        <v>101951</v>
      </c>
    </row>
    <row r="23" spans="19:25" x14ac:dyDescent="0.2">
      <c r="S23" s="32" t="s">
        <v>343</v>
      </c>
      <c r="T23" s="32">
        <v>319060</v>
      </c>
      <c r="U23" s="32">
        <v>6060458</v>
      </c>
      <c r="V23" s="32">
        <v>5</v>
      </c>
      <c r="W23" s="33">
        <v>40179</v>
      </c>
      <c r="X23" s="33">
        <v>44426</v>
      </c>
      <c r="Y23" s="32">
        <v>101951</v>
      </c>
    </row>
    <row r="24" spans="19:25" x14ac:dyDescent="0.2">
      <c r="S24" s="32" t="s">
        <v>344</v>
      </c>
      <c r="T24" s="32">
        <v>296255</v>
      </c>
      <c r="U24" s="32">
        <v>6074321</v>
      </c>
      <c r="V24" s="32">
        <v>6</v>
      </c>
      <c r="W24" s="33">
        <v>40179</v>
      </c>
      <c r="X24" s="33">
        <v>44351</v>
      </c>
      <c r="Y24" s="32">
        <v>600780</v>
      </c>
    </row>
    <row r="25" spans="19:25" x14ac:dyDescent="0.2">
      <c r="S25" s="32" t="s">
        <v>345</v>
      </c>
      <c r="T25" s="32">
        <v>301134</v>
      </c>
      <c r="U25" s="32">
        <v>6066594</v>
      </c>
      <c r="V25" s="32">
        <v>4</v>
      </c>
      <c r="W25" s="33">
        <v>40179</v>
      </c>
      <c r="X25" s="33">
        <v>44426</v>
      </c>
      <c r="Y25" s="32">
        <v>407804</v>
      </c>
    </row>
    <row r="26" spans="19:25" x14ac:dyDescent="0.2">
      <c r="S26" s="32" t="s">
        <v>346</v>
      </c>
      <c r="T26" s="32">
        <v>299235</v>
      </c>
      <c r="U26" s="32">
        <v>6068389</v>
      </c>
      <c r="V26" s="32">
        <v>8</v>
      </c>
      <c r="W26" s="33">
        <v>40179</v>
      </c>
      <c r="X26" s="33">
        <v>44426</v>
      </c>
      <c r="Y26" s="32">
        <v>746507</v>
      </c>
    </row>
    <row r="27" spans="19:25" x14ac:dyDescent="0.2">
      <c r="S27" s="39" t="s">
        <v>347</v>
      </c>
      <c r="T27" s="32">
        <v>299235</v>
      </c>
      <c r="U27" s="32">
        <v>6068389</v>
      </c>
      <c r="V27" s="32">
        <v>1</v>
      </c>
      <c r="W27" s="33">
        <v>40179</v>
      </c>
      <c r="X27" s="33">
        <v>41551</v>
      </c>
      <c r="Y27" s="32">
        <v>32929</v>
      </c>
    </row>
    <row r="28" spans="19:25" x14ac:dyDescent="0.2">
      <c r="S28" s="32" t="s">
        <v>348</v>
      </c>
      <c r="T28" s="32">
        <v>310088</v>
      </c>
      <c r="U28" s="32">
        <v>6069921</v>
      </c>
      <c r="V28" s="32">
        <v>8</v>
      </c>
      <c r="W28" s="33">
        <v>40179</v>
      </c>
      <c r="X28" s="33">
        <v>44426</v>
      </c>
      <c r="Y28" s="32">
        <v>749420</v>
      </c>
    </row>
    <row r="29" spans="19:25" x14ac:dyDescent="0.2">
      <c r="S29" s="39" t="s">
        <v>349</v>
      </c>
      <c r="T29" s="32">
        <v>310088</v>
      </c>
      <c r="U29" s="32">
        <v>6069921</v>
      </c>
      <c r="V29" s="32">
        <v>1</v>
      </c>
      <c r="W29" s="33">
        <v>40179</v>
      </c>
      <c r="X29" s="33">
        <v>41080</v>
      </c>
      <c r="Y29" s="32">
        <v>21627</v>
      </c>
    </row>
    <row r="30" spans="19:25" x14ac:dyDescent="0.2">
      <c r="S30" s="32" t="s">
        <v>350</v>
      </c>
      <c r="T30" s="32">
        <v>307998</v>
      </c>
      <c r="U30" s="32">
        <v>6064740</v>
      </c>
      <c r="V30" s="32">
        <v>5</v>
      </c>
      <c r="W30" s="33">
        <v>40179</v>
      </c>
      <c r="X30" s="33">
        <v>44426</v>
      </c>
      <c r="Y30" s="32">
        <v>509755</v>
      </c>
    </row>
    <row r="31" spans="19:25" x14ac:dyDescent="0.2">
      <c r="S31" s="32" t="s">
        <v>351</v>
      </c>
      <c r="T31" s="32">
        <v>331095</v>
      </c>
      <c r="U31" s="32">
        <v>6071418</v>
      </c>
      <c r="V31" s="32">
        <v>8</v>
      </c>
      <c r="W31" s="33">
        <v>40179</v>
      </c>
      <c r="X31" s="33">
        <v>44426</v>
      </c>
      <c r="Y31" s="32">
        <v>630517</v>
      </c>
    </row>
    <row r="32" spans="19:25" x14ac:dyDescent="0.2">
      <c r="S32" s="39" t="s">
        <v>352</v>
      </c>
      <c r="T32" s="32">
        <v>331095</v>
      </c>
      <c r="U32" s="32">
        <v>6071418</v>
      </c>
      <c r="V32" s="32">
        <v>1</v>
      </c>
      <c r="W32" s="33">
        <v>40179</v>
      </c>
      <c r="X32" s="33">
        <v>40949</v>
      </c>
      <c r="Y32" s="32">
        <v>18501</v>
      </c>
    </row>
    <row r="33" spans="19:25" x14ac:dyDescent="0.2">
      <c r="S33" s="32" t="s">
        <v>353</v>
      </c>
      <c r="T33" s="32">
        <v>321234</v>
      </c>
      <c r="U33" s="32">
        <v>6058552</v>
      </c>
      <c r="V33" s="32">
        <v>7</v>
      </c>
      <c r="W33" s="33">
        <v>40179</v>
      </c>
      <c r="X33" s="33">
        <v>44426</v>
      </c>
      <c r="Y33" s="32">
        <v>524101</v>
      </c>
    </row>
    <row r="34" spans="19:25" x14ac:dyDescent="0.2">
      <c r="S34" s="39" t="s">
        <v>354</v>
      </c>
      <c r="T34" s="32">
        <v>321234</v>
      </c>
      <c r="U34" s="32">
        <v>6058552</v>
      </c>
      <c r="V34" s="32">
        <v>5</v>
      </c>
      <c r="W34" s="33">
        <v>44287</v>
      </c>
      <c r="X34" s="33">
        <v>44426</v>
      </c>
      <c r="Y34" s="32">
        <v>16790</v>
      </c>
    </row>
    <row r="35" spans="19:25" x14ac:dyDescent="0.2">
      <c r="S35" s="32" t="s">
        <v>355</v>
      </c>
      <c r="T35" s="32">
        <v>333682</v>
      </c>
      <c r="U35" s="32">
        <v>6048236</v>
      </c>
      <c r="V35" s="32">
        <v>5</v>
      </c>
      <c r="W35" s="33">
        <v>40179</v>
      </c>
      <c r="X35" s="33">
        <v>44426</v>
      </c>
      <c r="Y35" s="32">
        <v>509755</v>
      </c>
    </row>
    <row r="36" spans="19:25" x14ac:dyDescent="0.2">
      <c r="S36" s="39" t="s">
        <v>356</v>
      </c>
      <c r="T36" s="32">
        <v>333682</v>
      </c>
      <c r="U36" s="32">
        <v>6048236</v>
      </c>
      <c r="V36" s="32">
        <v>5</v>
      </c>
      <c r="W36" s="33">
        <v>44286</v>
      </c>
      <c r="X36" s="33">
        <v>44426</v>
      </c>
      <c r="Y36" s="32">
        <v>16810</v>
      </c>
    </row>
    <row r="37" spans="19:25" x14ac:dyDescent="0.2">
      <c r="S37" s="32" t="s">
        <v>357</v>
      </c>
      <c r="T37" s="32">
        <v>349308</v>
      </c>
      <c r="U37" s="32">
        <v>6058801</v>
      </c>
      <c r="V37" s="32">
        <v>8</v>
      </c>
      <c r="W37" s="33">
        <v>40179</v>
      </c>
      <c r="X37" s="33">
        <v>44426</v>
      </c>
      <c r="Y37" s="32">
        <v>648445</v>
      </c>
    </row>
    <row r="38" spans="19:25" x14ac:dyDescent="0.2">
      <c r="S38" s="39" t="s">
        <v>358</v>
      </c>
      <c r="T38" s="32">
        <v>349308</v>
      </c>
      <c r="U38" s="32">
        <v>6058801</v>
      </c>
      <c r="V38" s="32">
        <v>1</v>
      </c>
      <c r="W38" s="33">
        <v>40179</v>
      </c>
      <c r="X38" s="33">
        <v>40976</v>
      </c>
      <c r="Y38" s="32">
        <v>19129</v>
      </c>
    </row>
    <row r="39" spans="19:25" x14ac:dyDescent="0.2">
      <c r="S39" s="32" t="s">
        <v>359</v>
      </c>
      <c r="T39" s="32">
        <v>341651</v>
      </c>
      <c r="U39" s="32">
        <v>6050496</v>
      </c>
      <c r="V39" s="32">
        <v>8</v>
      </c>
      <c r="W39" s="33">
        <v>40179</v>
      </c>
      <c r="X39" s="33">
        <v>44426</v>
      </c>
      <c r="Y39" s="32">
        <v>632373</v>
      </c>
    </row>
    <row r="40" spans="19:25" x14ac:dyDescent="0.2">
      <c r="S40" s="39" t="s">
        <v>360</v>
      </c>
      <c r="T40" s="32">
        <v>341651</v>
      </c>
      <c r="U40" s="32">
        <v>6050496</v>
      </c>
      <c r="V40" s="32">
        <v>1</v>
      </c>
      <c r="W40" s="33">
        <v>40179</v>
      </c>
      <c r="X40" s="33">
        <v>40976</v>
      </c>
      <c r="Y40" s="32">
        <v>19131</v>
      </c>
    </row>
    <row r="41" spans="19:25" x14ac:dyDescent="0.2">
      <c r="S41" s="32" t="s">
        <v>361</v>
      </c>
      <c r="T41" s="32">
        <v>324507</v>
      </c>
      <c r="U41" s="32">
        <v>6068128</v>
      </c>
      <c r="V41" s="32">
        <v>6</v>
      </c>
      <c r="W41" s="33">
        <v>40179</v>
      </c>
      <c r="X41" s="33">
        <v>44426</v>
      </c>
      <c r="Y41" s="32">
        <v>554419</v>
      </c>
    </row>
    <row r="42" spans="19:25" x14ac:dyDescent="0.2">
      <c r="S42" s="39" t="s">
        <v>362</v>
      </c>
      <c r="T42" s="32">
        <v>324507</v>
      </c>
      <c r="U42" s="32">
        <v>6068128</v>
      </c>
      <c r="V42" s="32">
        <v>1</v>
      </c>
      <c r="W42" s="33">
        <v>40179</v>
      </c>
      <c r="X42" s="33">
        <v>40709</v>
      </c>
      <c r="Y42" s="32">
        <v>12739</v>
      </c>
    </row>
    <row r="43" spans="19:25" x14ac:dyDescent="0.2">
      <c r="S43" s="32" t="s">
        <v>363</v>
      </c>
      <c r="T43" s="32">
        <v>342837</v>
      </c>
      <c r="U43" s="32">
        <v>6077906</v>
      </c>
      <c r="V43" s="32">
        <v>7</v>
      </c>
      <c r="W43" s="33">
        <v>40179</v>
      </c>
      <c r="X43" s="33">
        <v>44426</v>
      </c>
      <c r="Y43" s="32">
        <v>548058</v>
      </c>
    </row>
    <row r="44" spans="19:25" x14ac:dyDescent="0.2">
      <c r="S44" s="39" t="s">
        <v>364</v>
      </c>
      <c r="T44" s="32">
        <v>342837</v>
      </c>
      <c r="U44" s="32">
        <v>6077906</v>
      </c>
      <c r="V44" s="32">
        <v>1</v>
      </c>
      <c r="W44" s="33">
        <v>40179</v>
      </c>
      <c r="X44" s="33">
        <v>40976</v>
      </c>
      <c r="Y44" s="32">
        <v>19149</v>
      </c>
    </row>
    <row r="45" spans="19:25" x14ac:dyDescent="0.2">
      <c r="S45" s="32" t="s">
        <v>365</v>
      </c>
      <c r="T45" s="32">
        <v>353476</v>
      </c>
      <c r="U45" s="32">
        <v>6087172</v>
      </c>
      <c r="V45" s="32">
        <v>12</v>
      </c>
      <c r="W45" s="33">
        <v>40179</v>
      </c>
      <c r="X45" s="33">
        <v>44427</v>
      </c>
      <c r="Y45" s="32">
        <v>814748</v>
      </c>
    </row>
    <row r="46" spans="19:25" x14ac:dyDescent="0.2">
      <c r="S46" s="39" t="s">
        <v>366</v>
      </c>
      <c r="T46" s="32">
        <v>353476</v>
      </c>
      <c r="U46" s="32">
        <v>6087172</v>
      </c>
      <c r="V46" s="32">
        <v>1</v>
      </c>
      <c r="W46" s="33">
        <v>40179</v>
      </c>
      <c r="X46" s="33">
        <v>42024</v>
      </c>
      <c r="Y46" s="32">
        <v>44304</v>
      </c>
    </row>
    <row r="47" spans="19:25" x14ac:dyDescent="0.2">
      <c r="S47" s="32" t="s">
        <v>367</v>
      </c>
      <c r="T47" s="32">
        <v>374735</v>
      </c>
      <c r="U47" s="32">
        <v>6003080</v>
      </c>
      <c r="V47" s="32">
        <v>5</v>
      </c>
      <c r="W47" s="33">
        <v>40179</v>
      </c>
      <c r="X47" s="33">
        <v>44426</v>
      </c>
      <c r="Y47" s="32">
        <v>509755</v>
      </c>
    </row>
    <row r="48" spans="19:25" x14ac:dyDescent="0.2">
      <c r="S48" s="39" t="s">
        <v>368</v>
      </c>
      <c r="T48" s="32">
        <v>374735</v>
      </c>
      <c r="U48" s="32">
        <v>6003080</v>
      </c>
      <c r="V48" s="32">
        <v>5</v>
      </c>
      <c r="W48" s="33">
        <v>44286</v>
      </c>
      <c r="X48" s="33">
        <v>44426</v>
      </c>
      <c r="Y48" s="32">
        <v>16885</v>
      </c>
    </row>
    <row r="49" spans="19:25" x14ac:dyDescent="0.2">
      <c r="S49" s="32" t="s">
        <v>369</v>
      </c>
      <c r="T49" s="32">
        <v>310500</v>
      </c>
      <c r="U49" s="32">
        <v>6065700</v>
      </c>
      <c r="V49" s="32">
        <v>4</v>
      </c>
      <c r="W49" s="33">
        <v>40423</v>
      </c>
      <c r="X49" s="33">
        <v>44426</v>
      </c>
      <c r="Y49" s="32">
        <v>384376</v>
      </c>
    </row>
    <row r="50" spans="19:25" x14ac:dyDescent="0.2">
      <c r="S50" s="32" t="s">
        <v>370</v>
      </c>
      <c r="T50" s="32">
        <v>314700</v>
      </c>
      <c r="U50" s="32">
        <v>6064000</v>
      </c>
      <c r="V50" s="32">
        <v>4</v>
      </c>
      <c r="W50" s="33">
        <v>40266</v>
      </c>
      <c r="X50" s="33">
        <v>44426</v>
      </c>
      <c r="Y50" s="32">
        <v>399360</v>
      </c>
    </row>
    <row r="51" spans="19:25" x14ac:dyDescent="0.2">
      <c r="S51" s="32" t="s">
        <v>371</v>
      </c>
      <c r="T51" s="32">
        <v>316700</v>
      </c>
      <c r="U51" s="32">
        <v>6063300</v>
      </c>
      <c r="V51" s="32">
        <v>4</v>
      </c>
      <c r="W51" s="33">
        <v>40247</v>
      </c>
      <c r="X51" s="33">
        <v>44426</v>
      </c>
      <c r="Y51" s="32">
        <v>401192</v>
      </c>
    </row>
    <row r="52" spans="19:25" x14ac:dyDescent="0.2">
      <c r="S52" s="32" t="s">
        <v>372</v>
      </c>
      <c r="T52" s="32">
        <v>320500</v>
      </c>
      <c r="U52" s="32">
        <v>6060500</v>
      </c>
      <c r="V52" s="32">
        <v>4</v>
      </c>
      <c r="W52" s="33">
        <v>40215</v>
      </c>
      <c r="X52" s="33">
        <v>44426</v>
      </c>
      <c r="Y52" s="32">
        <v>404344</v>
      </c>
    </row>
    <row r="53" spans="19:25" x14ac:dyDescent="0.2">
      <c r="S53" s="32" t="s">
        <v>373</v>
      </c>
      <c r="T53" s="32">
        <v>367468</v>
      </c>
      <c r="U53" s="32">
        <v>6013904</v>
      </c>
      <c r="V53" s="32">
        <v>5</v>
      </c>
      <c r="W53" s="33">
        <v>40179</v>
      </c>
      <c r="X53" s="33">
        <v>44426</v>
      </c>
      <c r="Y53" s="32">
        <v>509750</v>
      </c>
    </row>
    <row r="54" spans="19:25" x14ac:dyDescent="0.2">
      <c r="S54" s="39" t="s">
        <v>374</v>
      </c>
      <c r="T54" s="32">
        <v>367468</v>
      </c>
      <c r="U54" s="32">
        <v>6013904</v>
      </c>
      <c r="V54" s="32">
        <v>7</v>
      </c>
      <c r="W54" s="33">
        <v>43816</v>
      </c>
      <c r="X54" s="33">
        <v>44240</v>
      </c>
      <c r="Y54" s="32">
        <v>71246</v>
      </c>
    </row>
    <row r="55" spans="19:25" x14ac:dyDescent="0.2">
      <c r="S55" s="32" t="s">
        <v>375</v>
      </c>
      <c r="T55" s="32">
        <v>322894.2</v>
      </c>
      <c r="U55" s="32">
        <v>6084474</v>
      </c>
      <c r="V55" s="32">
        <v>6</v>
      </c>
      <c r="W55" s="33">
        <v>40513</v>
      </c>
      <c r="X55" s="33">
        <v>44426</v>
      </c>
      <c r="Y55" s="32">
        <v>563484</v>
      </c>
    </row>
    <row r="56" spans="19:25" x14ac:dyDescent="0.2">
      <c r="S56" s="32" t="s">
        <v>376</v>
      </c>
      <c r="T56" s="32">
        <v>318441.14</v>
      </c>
      <c r="U56" s="32">
        <v>6084597.5999999996</v>
      </c>
      <c r="V56" s="32">
        <v>6</v>
      </c>
      <c r="W56" s="33">
        <v>40480</v>
      </c>
      <c r="X56" s="33">
        <v>44426</v>
      </c>
      <c r="Y56" s="32">
        <v>470620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>
      <selection activeCell="U23" sqref="U23"/>
    </sheetView>
  </sheetViews>
  <sheetFormatPr baseColWidth="10" defaultColWidth="8.83203125" defaultRowHeight="15" x14ac:dyDescent="0.2"/>
  <cols>
    <col min="19" max="19" width="4.5" bestFit="1" customWidth="1"/>
    <col min="20" max="21" width="12" bestFit="1" customWidth="1"/>
    <col min="22" max="22" width="10.1640625" bestFit="1" customWidth="1"/>
    <col min="23" max="24" width="9.6640625" bestFit="1" customWidth="1"/>
    <col min="25" max="25" width="19.5" bestFit="1" customWidth="1"/>
  </cols>
  <sheetData>
    <row r="1" spans="19:25" x14ac:dyDescent="0.2">
      <c r="S1" s="34" t="s">
        <v>124</v>
      </c>
      <c r="T1" s="34" t="s">
        <v>125</v>
      </c>
      <c r="U1" s="34" t="s">
        <v>126</v>
      </c>
      <c r="V1" s="34" t="s">
        <v>127</v>
      </c>
      <c r="W1" s="34" t="s">
        <v>128</v>
      </c>
      <c r="X1" s="34" t="s">
        <v>129</v>
      </c>
      <c r="Y1" s="34" t="s">
        <v>130</v>
      </c>
    </row>
    <row r="2" spans="19:25" x14ac:dyDescent="0.2">
      <c r="S2" s="32" t="s">
        <v>315</v>
      </c>
      <c r="T2" s="32">
        <v>285693.71659999999</v>
      </c>
      <c r="U2" s="32">
        <v>6062004.2572999997</v>
      </c>
      <c r="V2" s="32">
        <v>1</v>
      </c>
      <c r="W2" s="33">
        <v>32874</v>
      </c>
      <c r="X2" s="33">
        <v>44379</v>
      </c>
      <c r="Y2" s="32">
        <v>762625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>
      <selection activeCell="T10" sqref="T10"/>
    </sheetView>
  </sheetViews>
  <sheetFormatPr baseColWidth="10" defaultColWidth="8.83203125" defaultRowHeight="15" x14ac:dyDescent="0.2"/>
  <cols>
    <col min="19" max="19" width="15.6640625" bestFit="1" customWidth="1"/>
    <col min="20" max="20" width="7" bestFit="1" customWidth="1"/>
    <col min="21" max="21" width="8" bestFit="1" customWidth="1"/>
    <col min="22" max="22" width="10.1640625" bestFit="1" customWidth="1"/>
    <col min="23" max="24" width="9.6640625" bestFit="1" customWidth="1"/>
    <col min="25" max="25" width="19.5" bestFit="1" customWidth="1"/>
  </cols>
  <sheetData>
    <row r="1" spans="19:25" x14ac:dyDescent="0.2">
      <c r="S1" s="34" t="s">
        <v>124</v>
      </c>
      <c r="T1" s="34" t="s">
        <v>125</v>
      </c>
      <c r="U1" s="34" t="s">
        <v>126</v>
      </c>
      <c r="V1" s="34" t="s">
        <v>127</v>
      </c>
      <c r="W1" s="34" t="s">
        <v>128</v>
      </c>
      <c r="X1" s="34" t="s">
        <v>129</v>
      </c>
      <c r="Y1" s="34" t="s">
        <v>130</v>
      </c>
    </row>
    <row r="2" spans="19:25" x14ac:dyDescent="0.2">
      <c r="S2" s="32" t="s">
        <v>310</v>
      </c>
      <c r="T2" s="32">
        <v>321940</v>
      </c>
      <c r="U2" s="32">
        <v>6061790</v>
      </c>
      <c r="V2" s="32">
        <v>1</v>
      </c>
      <c r="W2" s="33">
        <v>32874</v>
      </c>
      <c r="X2" s="33">
        <v>44379</v>
      </c>
      <c r="Y2" s="32">
        <v>11506</v>
      </c>
    </row>
    <row r="3" spans="19:25" x14ac:dyDescent="0.2">
      <c r="S3" s="32" t="s">
        <v>311</v>
      </c>
      <c r="T3" s="32">
        <v>299425</v>
      </c>
      <c r="U3" s="32">
        <v>6067810</v>
      </c>
      <c r="V3" s="32">
        <v>1</v>
      </c>
      <c r="W3" s="33">
        <v>32874</v>
      </c>
      <c r="X3" s="33">
        <v>44379</v>
      </c>
      <c r="Y3" s="32">
        <v>11506</v>
      </c>
    </row>
    <row r="4" spans="19:25" x14ac:dyDescent="0.2">
      <c r="S4" s="32" t="s">
        <v>312</v>
      </c>
      <c r="T4" s="32">
        <v>314110</v>
      </c>
      <c r="U4" s="32">
        <v>6068270</v>
      </c>
      <c r="V4" s="32">
        <v>1</v>
      </c>
      <c r="W4" s="33">
        <v>32874</v>
      </c>
      <c r="X4" s="33">
        <v>44379</v>
      </c>
      <c r="Y4" s="32">
        <v>11506</v>
      </c>
    </row>
    <row r="5" spans="19:25" x14ac:dyDescent="0.2">
      <c r="S5" s="32" t="s">
        <v>313</v>
      </c>
      <c r="T5" s="32">
        <v>315780</v>
      </c>
      <c r="U5" s="32">
        <v>6067390</v>
      </c>
      <c r="V5" s="32">
        <v>1</v>
      </c>
      <c r="W5" s="33">
        <v>32874</v>
      </c>
      <c r="X5" s="33">
        <v>44379</v>
      </c>
      <c r="Y5" s="32">
        <v>11506</v>
      </c>
    </row>
    <row r="6" spans="19:25" x14ac:dyDescent="0.2">
      <c r="S6" s="32" t="s">
        <v>314</v>
      </c>
      <c r="T6" s="32">
        <v>317190</v>
      </c>
      <c r="U6" s="32">
        <v>6063300</v>
      </c>
      <c r="V6" s="32">
        <v>1</v>
      </c>
      <c r="W6" s="33">
        <v>32874</v>
      </c>
      <c r="X6" s="33">
        <v>44379</v>
      </c>
      <c r="Y6" s="32">
        <v>11506</v>
      </c>
    </row>
    <row r="7" spans="19:25" x14ac:dyDescent="0.2">
      <c r="S7" s="32" t="s">
        <v>131</v>
      </c>
      <c r="T7" s="32">
        <v>321940</v>
      </c>
      <c r="U7" s="32">
        <v>6061790</v>
      </c>
      <c r="V7" s="32">
        <v>1</v>
      </c>
      <c r="W7" s="33">
        <v>32874</v>
      </c>
      <c r="X7" s="33">
        <v>44379</v>
      </c>
      <c r="Y7" s="32">
        <v>11506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AC122"/>
  <sheetViews>
    <sheetView workbookViewId="0">
      <selection activeCell="S2" sqref="S2:S17"/>
    </sheetView>
  </sheetViews>
  <sheetFormatPr baseColWidth="10" defaultColWidth="8.83203125" defaultRowHeight="15" x14ac:dyDescent="0.2"/>
  <cols>
    <col min="18" max="18" width="9.33203125" customWidth="1"/>
    <col min="19" max="19" width="45.5" bestFit="1" customWidth="1"/>
    <col min="20" max="20" width="28.5" bestFit="1" customWidth="1"/>
    <col min="21" max="21" width="10.6640625" bestFit="1" customWidth="1"/>
    <col min="22" max="22" width="12" bestFit="1" customWidth="1"/>
    <col min="23" max="24" width="10.6640625" bestFit="1" customWidth="1"/>
    <col min="25" max="25" width="19.5" bestFit="1" customWidth="1"/>
    <col min="26" max="26" width="45.5" style="38" bestFit="1" customWidth="1"/>
    <col min="27" max="27" width="28.5" style="38" bestFit="1" customWidth="1"/>
    <col min="28" max="28" width="10.6640625" style="38" bestFit="1" customWidth="1"/>
    <col min="29" max="29" width="12" style="38" bestFit="1" customWidth="1"/>
  </cols>
  <sheetData>
    <row r="1" spans="19:25" x14ac:dyDescent="0.2">
      <c r="S1" s="34" t="s">
        <v>124</v>
      </c>
      <c r="T1" s="34" t="s">
        <v>125</v>
      </c>
      <c r="U1" s="34" t="s">
        <v>126</v>
      </c>
      <c r="V1" s="34" t="s">
        <v>127</v>
      </c>
      <c r="W1" s="34" t="s">
        <v>128</v>
      </c>
      <c r="X1" s="34" t="s">
        <v>129</v>
      </c>
      <c r="Y1" s="34" t="s">
        <v>130</v>
      </c>
    </row>
    <row r="2" spans="19:25" x14ac:dyDescent="0.2">
      <c r="S2" s="35" t="s">
        <v>131</v>
      </c>
      <c r="T2" s="35">
        <v>320218</v>
      </c>
      <c r="U2" s="35">
        <v>6059692</v>
      </c>
      <c r="V2" s="35">
        <v>45</v>
      </c>
      <c r="W2" s="36">
        <v>35802</v>
      </c>
      <c r="X2" s="36">
        <v>43629</v>
      </c>
      <c r="Y2" s="35">
        <v>1579</v>
      </c>
    </row>
    <row r="3" spans="19:25" x14ac:dyDescent="0.2">
      <c r="S3" s="35" t="s">
        <v>132</v>
      </c>
      <c r="T3" s="35">
        <v>369342</v>
      </c>
      <c r="U3" s="35">
        <v>6010972</v>
      </c>
      <c r="V3" s="35">
        <v>46</v>
      </c>
      <c r="W3" s="36">
        <v>35802</v>
      </c>
      <c r="X3" s="36">
        <v>43815</v>
      </c>
      <c r="Y3" s="35">
        <v>1710</v>
      </c>
    </row>
    <row r="4" spans="19:25" x14ac:dyDescent="0.2">
      <c r="S4" s="35" t="s">
        <v>133</v>
      </c>
      <c r="T4" s="35">
        <v>372453</v>
      </c>
      <c r="U4" s="35">
        <v>6005680</v>
      </c>
      <c r="V4" s="35">
        <v>43</v>
      </c>
      <c r="W4" s="36">
        <v>35802</v>
      </c>
      <c r="X4" s="36">
        <v>43815</v>
      </c>
      <c r="Y4" s="35">
        <v>1248</v>
      </c>
    </row>
    <row r="5" spans="19:25" x14ac:dyDescent="0.2">
      <c r="S5" s="35" t="s">
        <v>134</v>
      </c>
      <c r="T5" s="35">
        <v>377463</v>
      </c>
      <c r="U5" s="35">
        <v>6000594</v>
      </c>
      <c r="V5" s="35">
        <v>43</v>
      </c>
      <c r="W5" s="36">
        <v>35802</v>
      </c>
      <c r="X5" s="36">
        <v>42374</v>
      </c>
      <c r="Y5" s="35">
        <v>1086</v>
      </c>
    </row>
    <row r="6" spans="19:25" x14ac:dyDescent="0.2">
      <c r="S6" s="35" t="s">
        <v>135</v>
      </c>
      <c r="T6" s="35">
        <v>325762</v>
      </c>
      <c r="U6" s="35">
        <v>6054914</v>
      </c>
      <c r="V6" s="35">
        <v>43</v>
      </c>
      <c r="W6" s="36">
        <v>35802</v>
      </c>
      <c r="X6" s="36">
        <v>42374</v>
      </c>
      <c r="Y6" s="35">
        <v>918</v>
      </c>
    </row>
    <row r="7" spans="19:25" x14ac:dyDescent="0.2">
      <c r="S7" s="35" t="s">
        <v>136</v>
      </c>
      <c r="T7" s="35">
        <v>333756</v>
      </c>
      <c r="U7" s="35">
        <v>6048260</v>
      </c>
      <c r="V7" s="35">
        <v>45</v>
      </c>
      <c r="W7" s="36">
        <v>35802</v>
      </c>
      <c r="X7" s="36">
        <v>43815</v>
      </c>
      <c r="Y7" s="35">
        <v>1764</v>
      </c>
    </row>
    <row r="8" spans="19:25" x14ac:dyDescent="0.2">
      <c r="S8" s="35" t="s">
        <v>137</v>
      </c>
      <c r="T8" s="35">
        <v>342849</v>
      </c>
      <c r="U8" s="35">
        <v>6041481</v>
      </c>
      <c r="V8" s="35">
        <v>40</v>
      </c>
      <c r="W8" s="36">
        <v>35802</v>
      </c>
      <c r="X8" s="36">
        <v>38419</v>
      </c>
      <c r="Y8" s="35">
        <v>739</v>
      </c>
    </row>
    <row r="9" spans="19:25" x14ac:dyDescent="0.2">
      <c r="S9" s="35" t="s">
        <v>138</v>
      </c>
      <c r="T9" s="35">
        <v>347969</v>
      </c>
      <c r="U9" s="35">
        <v>6037304</v>
      </c>
      <c r="V9" s="35">
        <v>40</v>
      </c>
      <c r="W9" s="36">
        <v>35802</v>
      </c>
      <c r="X9" s="36">
        <v>40708</v>
      </c>
      <c r="Y9" s="35">
        <v>1042</v>
      </c>
    </row>
    <row r="10" spans="19:25" x14ac:dyDescent="0.2">
      <c r="S10" s="35" t="s">
        <v>139</v>
      </c>
      <c r="T10" s="35">
        <v>354600</v>
      </c>
      <c r="U10" s="35">
        <v>6029390</v>
      </c>
      <c r="V10" s="35">
        <v>43</v>
      </c>
      <c r="W10" s="36">
        <v>35802</v>
      </c>
      <c r="X10" s="36">
        <v>43815</v>
      </c>
      <c r="Y10" s="35">
        <v>1444</v>
      </c>
    </row>
    <row r="11" spans="19:25" x14ac:dyDescent="0.2">
      <c r="S11" s="35" t="s">
        <v>140</v>
      </c>
      <c r="T11" s="35">
        <v>355237</v>
      </c>
      <c r="U11" s="35">
        <v>6025730</v>
      </c>
      <c r="V11" s="35">
        <v>43</v>
      </c>
      <c r="W11" s="36">
        <v>35802</v>
      </c>
      <c r="X11" s="36">
        <v>43815</v>
      </c>
      <c r="Y11" s="35">
        <v>1718</v>
      </c>
    </row>
    <row r="12" spans="19:25" x14ac:dyDescent="0.2">
      <c r="S12" s="35" t="s">
        <v>141</v>
      </c>
      <c r="T12" s="35">
        <v>359175</v>
      </c>
      <c r="U12" s="35">
        <v>6022894</v>
      </c>
      <c r="V12" s="35">
        <v>46</v>
      </c>
      <c r="W12" s="36">
        <v>35802</v>
      </c>
      <c r="X12" s="36">
        <v>43815</v>
      </c>
      <c r="Y12" s="35">
        <v>1520</v>
      </c>
    </row>
    <row r="13" spans="19:25" x14ac:dyDescent="0.2">
      <c r="S13" s="35" t="s">
        <v>142</v>
      </c>
      <c r="T13" s="35">
        <v>365104</v>
      </c>
      <c r="U13" s="35">
        <v>6017790</v>
      </c>
      <c r="V13" s="35">
        <v>43</v>
      </c>
      <c r="W13" s="36">
        <v>35802</v>
      </c>
      <c r="X13" s="36">
        <v>43815</v>
      </c>
      <c r="Y13" s="35">
        <v>1453</v>
      </c>
    </row>
    <row r="14" spans="19:25" x14ac:dyDescent="0.2">
      <c r="S14" s="35" t="s">
        <v>143</v>
      </c>
      <c r="T14" s="35">
        <v>375882</v>
      </c>
      <c r="U14" s="35">
        <v>6000470</v>
      </c>
      <c r="V14" s="35">
        <v>20</v>
      </c>
      <c r="W14" s="36">
        <v>41841</v>
      </c>
      <c r="X14" s="36">
        <v>43815</v>
      </c>
      <c r="Y14" s="35">
        <v>689</v>
      </c>
    </row>
    <row r="15" spans="19:25" x14ac:dyDescent="0.2">
      <c r="S15" s="35" t="s">
        <v>144</v>
      </c>
      <c r="T15" s="35">
        <v>377570</v>
      </c>
      <c r="U15" s="35">
        <v>5997290</v>
      </c>
      <c r="V15" s="35">
        <v>20</v>
      </c>
      <c r="W15" s="36">
        <v>41841</v>
      </c>
      <c r="X15" s="36">
        <v>43815</v>
      </c>
      <c r="Y15" s="35">
        <v>734</v>
      </c>
    </row>
    <row r="16" spans="19:25" x14ac:dyDescent="0.2">
      <c r="S16" s="35" t="s">
        <v>145</v>
      </c>
      <c r="T16" s="35">
        <v>308015</v>
      </c>
      <c r="U16" s="35">
        <v>6063155</v>
      </c>
      <c r="V16" s="35">
        <v>15</v>
      </c>
      <c r="W16" s="36">
        <v>41164</v>
      </c>
      <c r="X16" s="36">
        <v>42374</v>
      </c>
      <c r="Y16" s="35">
        <v>94</v>
      </c>
    </row>
    <row r="17" spans="19:25" x14ac:dyDescent="0.2">
      <c r="S17" s="35" t="s">
        <v>146</v>
      </c>
      <c r="T17" s="35">
        <v>374406</v>
      </c>
      <c r="U17" s="35">
        <v>6002900</v>
      </c>
      <c r="V17" s="35">
        <v>20</v>
      </c>
      <c r="W17" s="36">
        <v>41841</v>
      </c>
      <c r="X17" s="36">
        <v>43815</v>
      </c>
      <c r="Y17" s="35">
        <v>676</v>
      </c>
    </row>
    <row r="19" spans="19:25" x14ac:dyDescent="0.2">
      <c r="S19" s="37" t="s">
        <v>147</v>
      </c>
      <c r="T19" s="37" t="s">
        <v>148</v>
      </c>
      <c r="U19" s="37" t="s">
        <v>149</v>
      </c>
      <c r="V19" s="37" t="s">
        <v>150</v>
      </c>
    </row>
    <row r="20" spans="19:25" x14ac:dyDescent="0.2">
      <c r="S20" s="35" t="s">
        <v>151</v>
      </c>
      <c r="T20" s="35" t="s">
        <v>152</v>
      </c>
      <c r="U20" s="35" t="s">
        <v>152</v>
      </c>
      <c r="V20" s="35">
        <v>1</v>
      </c>
    </row>
    <row r="21" spans="19:25" x14ac:dyDescent="0.2">
      <c r="S21" s="35" t="s">
        <v>153</v>
      </c>
      <c r="T21" s="35" t="s">
        <v>154</v>
      </c>
      <c r="U21" s="35" t="s">
        <v>155</v>
      </c>
      <c r="V21" s="35">
        <v>1</v>
      </c>
    </row>
    <row r="22" spans="19:25" x14ac:dyDescent="0.2">
      <c r="S22" s="35" t="s">
        <v>156</v>
      </c>
      <c r="T22" s="35" t="s">
        <v>152</v>
      </c>
      <c r="U22" s="35" t="s">
        <v>152</v>
      </c>
      <c r="V22" s="35">
        <v>1</v>
      </c>
    </row>
    <row r="23" spans="19:25" x14ac:dyDescent="0.2">
      <c r="S23" s="35" t="s">
        <v>157</v>
      </c>
      <c r="T23" s="35" t="s">
        <v>158</v>
      </c>
      <c r="U23" s="35" t="s">
        <v>159</v>
      </c>
      <c r="V23" s="35">
        <v>1</v>
      </c>
    </row>
    <row r="24" spans="19:25" x14ac:dyDescent="0.2">
      <c r="S24" s="35" t="s">
        <v>160</v>
      </c>
      <c r="T24" s="35" t="s">
        <v>161</v>
      </c>
      <c r="U24" s="35" t="s">
        <v>155</v>
      </c>
      <c r="V24" s="35">
        <v>1</v>
      </c>
    </row>
    <row r="25" spans="19:25" x14ac:dyDescent="0.2">
      <c r="S25" s="35" t="s">
        <v>162</v>
      </c>
      <c r="T25" s="35" t="s">
        <v>152</v>
      </c>
      <c r="U25" s="35" t="s">
        <v>152</v>
      </c>
      <c r="V25" s="35">
        <v>1</v>
      </c>
    </row>
    <row r="26" spans="19:25" x14ac:dyDescent="0.2">
      <c r="S26" s="35" t="s">
        <v>163</v>
      </c>
      <c r="T26" s="35" t="s">
        <v>152</v>
      </c>
      <c r="U26" s="35" t="s">
        <v>152</v>
      </c>
      <c r="V26" s="35">
        <v>1</v>
      </c>
    </row>
    <row r="27" spans="19:25" x14ac:dyDescent="0.2">
      <c r="S27" s="35" t="s">
        <v>164</v>
      </c>
      <c r="T27" s="35" t="s">
        <v>165</v>
      </c>
      <c r="U27" s="35" t="s">
        <v>166</v>
      </c>
      <c r="V27" s="35">
        <f>1000/14</f>
        <v>71.428571428571431</v>
      </c>
    </row>
    <row r="28" spans="19:25" x14ac:dyDescent="0.2">
      <c r="S28" s="35" t="s">
        <v>167</v>
      </c>
      <c r="T28" s="35" t="s">
        <v>152</v>
      </c>
      <c r="U28" s="35" t="s">
        <v>152</v>
      </c>
      <c r="V28" s="35">
        <v>1</v>
      </c>
    </row>
    <row r="29" spans="19:25" x14ac:dyDescent="0.2">
      <c r="S29" s="35" t="s">
        <v>168</v>
      </c>
      <c r="T29" s="35" t="s">
        <v>152</v>
      </c>
      <c r="U29" s="35" t="s">
        <v>152</v>
      </c>
      <c r="V29" s="35">
        <v>1</v>
      </c>
    </row>
    <row r="30" spans="19:25" x14ac:dyDescent="0.2">
      <c r="S30" s="35" t="s">
        <v>169</v>
      </c>
      <c r="T30" s="35" t="s">
        <v>152</v>
      </c>
      <c r="U30" s="35" t="s">
        <v>152</v>
      </c>
      <c r="V30" s="35">
        <v>1</v>
      </c>
    </row>
    <row r="31" spans="19:25" x14ac:dyDescent="0.2">
      <c r="S31" s="35" t="s">
        <v>170</v>
      </c>
      <c r="T31" s="35" t="s">
        <v>171</v>
      </c>
      <c r="U31" s="35" t="s">
        <v>172</v>
      </c>
      <c r="V31" s="35">
        <v>1</v>
      </c>
    </row>
    <row r="32" spans="19:25" x14ac:dyDescent="0.2">
      <c r="S32" s="35" t="s">
        <v>173</v>
      </c>
      <c r="T32" s="35" t="s">
        <v>174</v>
      </c>
      <c r="U32" s="35" t="s">
        <v>155</v>
      </c>
      <c r="V32" s="35">
        <v>1</v>
      </c>
    </row>
    <row r="33" spans="19:22" x14ac:dyDescent="0.2">
      <c r="S33" s="35" t="s">
        <v>175</v>
      </c>
      <c r="T33" s="35" t="s">
        <v>176</v>
      </c>
      <c r="U33" s="35" t="s">
        <v>159</v>
      </c>
      <c r="V33" s="35">
        <v>1</v>
      </c>
    </row>
    <row r="34" spans="19:22" x14ac:dyDescent="0.2">
      <c r="S34" s="35" t="s">
        <v>177</v>
      </c>
      <c r="T34" s="35" t="s">
        <v>152</v>
      </c>
      <c r="U34" s="35" t="s">
        <v>152</v>
      </c>
      <c r="V34" s="35">
        <v>1</v>
      </c>
    </row>
    <row r="35" spans="19:22" x14ac:dyDescent="0.2">
      <c r="S35" s="35" t="s">
        <v>178</v>
      </c>
      <c r="T35" s="35" t="s">
        <v>179</v>
      </c>
      <c r="U35" s="35" t="s">
        <v>155</v>
      </c>
      <c r="V35" s="35">
        <v>1</v>
      </c>
    </row>
    <row r="36" spans="19:22" x14ac:dyDescent="0.2">
      <c r="S36" s="35" t="s">
        <v>180</v>
      </c>
      <c r="T36" s="35" t="s">
        <v>152</v>
      </c>
      <c r="U36" s="35" t="s">
        <v>152</v>
      </c>
      <c r="V36" s="35">
        <v>1</v>
      </c>
    </row>
    <row r="37" spans="19:22" x14ac:dyDescent="0.2">
      <c r="S37" s="35" t="s">
        <v>181</v>
      </c>
      <c r="T37" s="35" t="s">
        <v>182</v>
      </c>
      <c r="U37" s="35" t="s">
        <v>155</v>
      </c>
      <c r="V37" s="35">
        <v>1</v>
      </c>
    </row>
    <row r="38" spans="19:22" x14ac:dyDescent="0.2">
      <c r="S38" s="35" t="s">
        <v>183</v>
      </c>
      <c r="T38" s="35" t="s">
        <v>184</v>
      </c>
      <c r="U38" s="35" t="s">
        <v>155</v>
      </c>
      <c r="V38" s="35">
        <v>1</v>
      </c>
    </row>
    <row r="39" spans="19:22" x14ac:dyDescent="0.2">
      <c r="S39" s="35" t="s">
        <v>185</v>
      </c>
      <c r="T39" s="35" t="s">
        <v>186</v>
      </c>
      <c r="U39" s="35" t="s">
        <v>155</v>
      </c>
      <c r="V39" s="35">
        <v>1</v>
      </c>
    </row>
    <row r="40" spans="19:22" x14ac:dyDescent="0.2">
      <c r="S40" s="35" t="s">
        <v>187</v>
      </c>
      <c r="T40" s="35" t="s">
        <v>152</v>
      </c>
      <c r="U40" s="35" t="s">
        <v>152</v>
      </c>
      <c r="V40" s="35">
        <v>1</v>
      </c>
    </row>
    <row r="41" spans="19:22" x14ac:dyDescent="0.2">
      <c r="S41" s="35" t="s">
        <v>188</v>
      </c>
      <c r="T41" s="35" t="s">
        <v>189</v>
      </c>
      <c r="U41" s="35" t="s">
        <v>172</v>
      </c>
      <c r="V41" s="35">
        <v>1</v>
      </c>
    </row>
    <row r="42" spans="19:22" x14ac:dyDescent="0.2">
      <c r="S42" s="35" t="s">
        <v>190</v>
      </c>
      <c r="T42" s="35" t="s">
        <v>191</v>
      </c>
      <c r="U42" s="35" t="s">
        <v>172</v>
      </c>
      <c r="V42" s="35">
        <v>1</v>
      </c>
    </row>
    <row r="43" spans="19:22" x14ac:dyDescent="0.2">
      <c r="S43" s="35" t="s">
        <v>192</v>
      </c>
      <c r="T43" s="35" t="s">
        <v>193</v>
      </c>
      <c r="U43" s="35" t="s">
        <v>155</v>
      </c>
      <c r="V43" s="35">
        <v>1</v>
      </c>
    </row>
    <row r="44" spans="19:22" x14ac:dyDescent="0.2">
      <c r="S44" s="35" t="s">
        <v>194</v>
      </c>
      <c r="T44" s="35" t="s">
        <v>195</v>
      </c>
      <c r="U44" s="35" t="s">
        <v>155</v>
      </c>
      <c r="V44" s="35">
        <v>1</v>
      </c>
    </row>
    <row r="45" spans="19:22" x14ac:dyDescent="0.2">
      <c r="S45" s="35" t="s">
        <v>196</v>
      </c>
      <c r="T45" s="35" t="s">
        <v>197</v>
      </c>
      <c r="U45" s="35" t="s">
        <v>172</v>
      </c>
      <c r="V45" s="35">
        <v>1</v>
      </c>
    </row>
    <row r="46" spans="19:22" x14ac:dyDescent="0.2">
      <c r="S46" s="35" t="s">
        <v>198</v>
      </c>
      <c r="T46" s="35" t="s">
        <v>199</v>
      </c>
      <c r="U46" s="35" t="s">
        <v>172</v>
      </c>
      <c r="V46" s="35">
        <v>1</v>
      </c>
    </row>
    <row r="47" spans="19:22" x14ac:dyDescent="0.2">
      <c r="S47" s="35" t="s">
        <v>200</v>
      </c>
      <c r="T47" s="35" t="s">
        <v>201</v>
      </c>
      <c r="U47" s="35" t="s">
        <v>172</v>
      </c>
      <c r="V47" s="35">
        <v>1</v>
      </c>
    </row>
    <row r="48" spans="19:22" x14ac:dyDescent="0.2">
      <c r="S48" s="35" t="s">
        <v>202</v>
      </c>
      <c r="T48" s="35" t="s">
        <v>203</v>
      </c>
      <c r="U48" s="35" t="s">
        <v>172</v>
      </c>
      <c r="V48" s="35">
        <v>1</v>
      </c>
    </row>
    <row r="49" spans="19:22" x14ac:dyDescent="0.2">
      <c r="S49" s="35" t="s">
        <v>204</v>
      </c>
      <c r="T49" s="35" t="s">
        <v>205</v>
      </c>
      <c r="U49" s="35" t="s">
        <v>172</v>
      </c>
      <c r="V49" s="35">
        <v>1</v>
      </c>
    </row>
    <row r="50" spans="19:22" x14ac:dyDescent="0.2">
      <c r="S50" s="35" t="s">
        <v>206</v>
      </c>
      <c r="T50" s="35" t="s">
        <v>152</v>
      </c>
      <c r="U50" s="35" t="s">
        <v>152</v>
      </c>
      <c r="V50" s="35">
        <v>1</v>
      </c>
    </row>
    <row r="51" spans="19:22" x14ac:dyDescent="0.2">
      <c r="S51" s="35" t="s">
        <v>207</v>
      </c>
      <c r="T51" s="35" t="s">
        <v>208</v>
      </c>
      <c r="U51" s="35" t="s">
        <v>209</v>
      </c>
      <c r="V51" s="35">
        <v>1</v>
      </c>
    </row>
    <row r="52" spans="19:22" x14ac:dyDescent="0.2">
      <c r="S52" s="35" t="s">
        <v>210</v>
      </c>
      <c r="T52" s="35" t="s">
        <v>152</v>
      </c>
      <c r="U52" s="35" t="s">
        <v>152</v>
      </c>
      <c r="V52" s="35">
        <v>1</v>
      </c>
    </row>
    <row r="53" spans="19:22" x14ac:dyDescent="0.2">
      <c r="S53" s="35" t="s">
        <v>211</v>
      </c>
      <c r="T53" s="35" t="s">
        <v>212</v>
      </c>
      <c r="U53" s="35" t="s">
        <v>172</v>
      </c>
      <c r="V53" s="35">
        <v>1</v>
      </c>
    </row>
    <row r="54" spans="19:22" x14ac:dyDescent="0.2">
      <c r="S54" s="35" t="s">
        <v>213</v>
      </c>
      <c r="T54" s="35" t="s">
        <v>214</v>
      </c>
      <c r="U54" s="35" t="s">
        <v>172</v>
      </c>
      <c r="V54" s="35">
        <v>1</v>
      </c>
    </row>
    <row r="55" spans="19:22" x14ac:dyDescent="0.2">
      <c r="S55" s="35" t="s">
        <v>215</v>
      </c>
      <c r="T55" s="35" t="s">
        <v>216</v>
      </c>
      <c r="U55" s="35" t="s">
        <v>172</v>
      </c>
      <c r="V55" s="35">
        <v>1</v>
      </c>
    </row>
    <row r="56" spans="19:22" x14ac:dyDescent="0.2">
      <c r="S56" s="35" t="s">
        <v>217</v>
      </c>
      <c r="T56" s="35" t="s">
        <v>218</v>
      </c>
      <c r="U56" s="35" t="s">
        <v>172</v>
      </c>
      <c r="V56" s="35">
        <v>1</v>
      </c>
    </row>
    <row r="57" spans="19:22" x14ac:dyDescent="0.2">
      <c r="S57" s="35" t="s">
        <v>219</v>
      </c>
      <c r="T57" s="35" t="s">
        <v>220</v>
      </c>
      <c r="U57" s="35" t="s">
        <v>172</v>
      </c>
      <c r="V57" s="35">
        <v>1</v>
      </c>
    </row>
    <row r="58" spans="19:22" x14ac:dyDescent="0.2">
      <c r="S58" s="35" t="s">
        <v>221</v>
      </c>
      <c r="T58" s="35" t="s">
        <v>222</v>
      </c>
      <c r="U58" s="35" t="s">
        <v>166</v>
      </c>
      <c r="V58" s="35">
        <v>83.333332999999996</v>
      </c>
    </row>
    <row r="59" spans="19:22" x14ac:dyDescent="0.2">
      <c r="S59" s="35" t="s">
        <v>223</v>
      </c>
      <c r="T59" s="35" t="s">
        <v>224</v>
      </c>
      <c r="U59" s="35" t="s">
        <v>166</v>
      </c>
      <c r="V59" s="35">
        <f>1000/32</f>
        <v>31.25</v>
      </c>
    </row>
    <row r="60" spans="19:22" x14ac:dyDescent="0.2">
      <c r="S60" s="35" t="s">
        <v>225</v>
      </c>
      <c r="T60" s="35" t="s">
        <v>226</v>
      </c>
      <c r="U60" s="35" t="s">
        <v>155</v>
      </c>
      <c r="V60" s="35">
        <v>1</v>
      </c>
    </row>
    <row r="61" spans="19:22" x14ac:dyDescent="0.2">
      <c r="S61" s="35" t="s">
        <v>227</v>
      </c>
      <c r="T61" s="35" t="s">
        <v>152</v>
      </c>
      <c r="U61" s="35" t="s">
        <v>152</v>
      </c>
      <c r="V61" s="35">
        <v>1</v>
      </c>
    </row>
    <row r="62" spans="19:22" x14ac:dyDescent="0.2">
      <c r="S62" s="35" t="s">
        <v>228</v>
      </c>
      <c r="T62" s="35" t="s">
        <v>152</v>
      </c>
      <c r="U62" s="35" t="s">
        <v>152</v>
      </c>
      <c r="V62" s="35">
        <v>1</v>
      </c>
    </row>
    <row r="63" spans="19:22" x14ac:dyDescent="0.2">
      <c r="S63" s="35" t="s">
        <v>229</v>
      </c>
      <c r="T63" s="35" t="s">
        <v>152</v>
      </c>
      <c r="U63" s="35" t="s">
        <v>152</v>
      </c>
      <c r="V63" s="35">
        <v>1</v>
      </c>
    </row>
    <row r="64" spans="19:22" x14ac:dyDescent="0.2">
      <c r="S64" s="35" t="s">
        <v>230</v>
      </c>
      <c r="T64" s="35" t="s">
        <v>152</v>
      </c>
      <c r="U64" s="35" t="s">
        <v>152</v>
      </c>
      <c r="V64" s="35">
        <v>1</v>
      </c>
    </row>
    <row r="65" spans="19:22" x14ac:dyDescent="0.2">
      <c r="S65" s="35" t="s">
        <v>231</v>
      </c>
      <c r="T65" s="35" t="s">
        <v>152</v>
      </c>
      <c r="U65" s="35" t="s">
        <v>152</v>
      </c>
      <c r="V65" s="35">
        <v>1</v>
      </c>
    </row>
    <row r="66" spans="19:22" x14ac:dyDescent="0.2">
      <c r="S66" s="35" t="s">
        <v>232</v>
      </c>
      <c r="T66" s="35" t="s">
        <v>152</v>
      </c>
      <c r="U66" s="35" t="s">
        <v>152</v>
      </c>
      <c r="V66" s="35">
        <v>1</v>
      </c>
    </row>
    <row r="67" spans="19:22" x14ac:dyDescent="0.2">
      <c r="S67" s="35" t="s">
        <v>233</v>
      </c>
      <c r="T67" s="35" t="s">
        <v>234</v>
      </c>
      <c r="U67" s="35" t="s">
        <v>155</v>
      </c>
      <c r="V67" s="35">
        <v>1</v>
      </c>
    </row>
    <row r="68" spans="19:22" x14ac:dyDescent="0.2">
      <c r="S68" s="35" t="s">
        <v>235</v>
      </c>
      <c r="T68" s="35" t="s">
        <v>236</v>
      </c>
      <c r="U68" s="35" t="s">
        <v>155</v>
      </c>
      <c r="V68" s="35">
        <v>1</v>
      </c>
    </row>
    <row r="69" spans="19:22" x14ac:dyDescent="0.2">
      <c r="S69" s="35" t="s">
        <v>237</v>
      </c>
      <c r="T69" s="35" t="s">
        <v>152</v>
      </c>
      <c r="U69" s="35" t="s">
        <v>152</v>
      </c>
      <c r="V69" s="35">
        <v>1</v>
      </c>
    </row>
    <row r="70" spans="19:22" x14ac:dyDescent="0.2">
      <c r="S70" s="35" t="s">
        <v>238</v>
      </c>
      <c r="T70" s="35" t="s">
        <v>152</v>
      </c>
      <c r="U70" s="35" t="s">
        <v>152</v>
      </c>
      <c r="V70" s="35">
        <v>1</v>
      </c>
    </row>
    <row r="71" spans="19:22" x14ac:dyDescent="0.2">
      <c r="S71" s="35" t="s">
        <v>239</v>
      </c>
      <c r="T71" s="35" t="s">
        <v>152</v>
      </c>
      <c r="U71" s="35" t="s">
        <v>152</v>
      </c>
      <c r="V71" s="35">
        <v>1</v>
      </c>
    </row>
    <row r="72" spans="19:22" x14ac:dyDescent="0.2">
      <c r="S72" s="35" t="s">
        <v>240</v>
      </c>
      <c r="T72" s="35" t="s">
        <v>152</v>
      </c>
      <c r="U72" s="35" t="s">
        <v>152</v>
      </c>
      <c r="V72" s="35">
        <v>1</v>
      </c>
    </row>
    <row r="73" spans="19:22" x14ac:dyDescent="0.2">
      <c r="S73" s="35" t="s">
        <v>241</v>
      </c>
      <c r="T73" s="35" t="s">
        <v>152</v>
      </c>
      <c r="U73" s="35" t="s">
        <v>152</v>
      </c>
      <c r="V73" s="35">
        <v>1</v>
      </c>
    </row>
    <row r="74" spans="19:22" x14ac:dyDescent="0.2">
      <c r="S74" s="35" t="s">
        <v>242</v>
      </c>
      <c r="T74" s="35" t="s">
        <v>152</v>
      </c>
      <c r="U74" s="35" t="s">
        <v>152</v>
      </c>
      <c r="V74" s="35">
        <v>1</v>
      </c>
    </row>
    <row r="75" spans="19:22" x14ac:dyDescent="0.2">
      <c r="S75" s="35" t="s">
        <v>243</v>
      </c>
      <c r="T75" s="35" t="s">
        <v>152</v>
      </c>
      <c r="U75" s="35" t="s">
        <v>152</v>
      </c>
      <c r="V75" s="35">
        <v>1</v>
      </c>
    </row>
    <row r="76" spans="19:22" x14ac:dyDescent="0.2">
      <c r="S76" s="35" t="s">
        <v>244</v>
      </c>
      <c r="T76" s="35" t="s">
        <v>245</v>
      </c>
      <c r="U76" s="35" t="s">
        <v>155</v>
      </c>
      <c r="V76" s="35">
        <v>1</v>
      </c>
    </row>
    <row r="77" spans="19:22" x14ac:dyDescent="0.2">
      <c r="S77" s="35" t="s">
        <v>246</v>
      </c>
      <c r="T77" s="35" t="s">
        <v>152</v>
      </c>
      <c r="U77" s="35" t="s">
        <v>152</v>
      </c>
      <c r="V77" s="35">
        <v>1</v>
      </c>
    </row>
    <row r="78" spans="19:22" x14ac:dyDescent="0.2">
      <c r="S78" s="35" t="s">
        <v>247</v>
      </c>
      <c r="T78" s="35" t="s">
        <v>152</v>
      </c>
      <c r="U78" s="35" t="s">
        <v>152</v>
      </c>
      <c r="V78" s="35">
        <v>1</v>
      </c>
    </row>
    <row r="79" spans="19:22" x14ac:dyDescent="0.2">
      <c r="S79" s="35" t="s">
        <v>248</v>
      </c>
      <c r="T79" s="35" t="s">
        <v>152</v>
      </c>
      <c r="U79" s="35" t="s">
        <v>152</v>
      </c>
      <c r="V79" s="35">
        <v>1</v>
      </c>
    </row>
    <row r="80" spans="19:22" x14ac:dyDescent="0.2">
      <c r="S80" s="35" t="s">
        <v>249</v>
      </c>
      <c r="T80" s="35" t="s">
        <v>152</v>
      </c>
      <c r="U80" s="35" t="s">
        <v>152</v>
      </c>
      <c r="V80" s="35">
        <v>1</v>
      </c>
    </row>
    <row r="81" spans="19:22" x14ac:dyDescent="0.2">
      <c r="S81" s="35" t="s">
        <v>250</v>
      </c>
      <c r="T81" s="35" t="s">
        <v>152</v>
      </c>
      <c r="U81" s="35" t="s">
        <v>152</v>
      </c>
      <c r="V81" s="35">
        <v>1</v>
      </c>
    </row>
    <row r="82" spans="19:22" x14ac:dyDescent="0.2">
      <c r="S82" s="35" t="s">
        <v>251</v>
      </c>
      <c r="T82" s="35" t="s">
        <v>152</v>
      </c>
      <c r="U82" s="35" t="s">
        <v>152</v>
      </c>
      <c r="V82" s="35">
        <v>1</v>
      </c>
    </row>
    <row r="83" spans="19:22" x14ac:dyDescent="0.2">
      <c r="S83" s="35" t="s">
        <v>252</v>
      </c>
      <c r="T83" s="35" t="s">
        <v>253</v>
      </c>
      <c r="U83" s="35" t="s">
        <v>155</v>
      </c>
      <c r="V83" s="35">
        <v>1</v>
      </c>
    </row>
    <row r="84" spans="19:22" x14ac:dyDescent="0.2">
      <c r="S84" s="35" t="s">
        <v>254</v>
      </c>
      <c r="T84" s="35" t="s">
        <v>255</v>
      </c>
      <c r="U84" s="35" t="s">
        <v>172</v>
      </c>
      <c r="V84" s="35">
        <v>1</v>
      </c>
    </row>
    <row r="85" spans="19:22" x14ac:dyDescent="0.2">
      <c r="S85" s="35" t="s">
        <v>256</v>
      </c>
      <c r="T85" s="35" t="s">
        <v>152</v>
      </c>
      <c r="U85" s="35" t="s">
        <v>152</v>
      </c>
      <c r="V85" s="35">
        <v>1</v>
      </c>
    </row>
    <row r="86" spans="19:22" x14ac:dyDescent="0.2">
      <c r="S86" s="35" t="s">
        <v>257</v>
      </c>
      <c r="T86" s="35" t="s">
        <v>258</v>
      </c>
      <c r="U86" s="35" t="s">
        <v>166</v>
      </c>
      <c r="V86" s="35">
        <f>1000/62</f>
        <v>16.129032258064516</v>
      </c>
    </row>
    <row r="87" spans="19:22" x14ac:dyDescent="0.2">
      <c r="S87" s="35" t="s">
        <v>259</v>
      </c>
      <c r="T87" s="35" t="s">
        <v>258</v>
      </c>
      <c r="U87" s="35" t="s">
        <v>166</v>
      </c>
      <c r="V87" s="35">
        <f>1000/14</f>
        <v>71.428571428571431</v>
      </c>
    </row>
    <row r="88" spans="19:22" x14ac:dyDescent="0.2">
      <c r="S88" s="35" t="s">
        <v>260</v>
      </c>
      <c r="T88" s="35" t="s">
        <v>258</v>
      </c>
      <c r="U88" s="35" t="s">
        <v>166</v>
      </c>
      <c r="V88" s="35">
        <f>1000/14</f>
        <v>71.428571428571431</v>
      </c>
    </row>
    <row r="89" spans="19:22" x14ac:dyDescent="0.2">
      <c r="S89" s="35" t="s">
        <v>261</v>
      </c>
      <c r="T89" s="35" t="s">
        <v>258</v>
      </c>
      <c r="U89" s="35" t="s">
        <v>166</v>
      </c>
      <c r="V89" s="35">
        <f>1000/14</f>
        <v>71.428571428571431</v>
      </c>
    </row>
    <row r="90" spans="19:22" x14ac:dyDescent="0.2">
      <c r="S90" s="35" t="s">
        <v>262</v>
      </c>
      <c r="T90" s="35" t="s">
        <v>263</v>
      </c>
      <c r="U90" s="35" t="s">
        <v>166</v>
      </c>
      <c r="V90" s="35">
        <f>1000/14</f>
        <v>71.428571428571431</v>
      </c>
    </row>
    <row r="91" spans="19:22" x14ac:dyDescent="0.2">
      <c r="S91" s="35" t="s">
        <v>264</v>
      </c>
      <c r="T91" s="35" t="s">
        <v>152</v>
      </c>
      <c r="U91" s="35" t="s">
        <v>152</v>
      </c>
      <c r="V91" s="35">
        <v>1</v>
      </c>
    </row>
    <row r="92" spans="19:22" x14ac:dyDescent="0.2">
      <c r="S92" s="35" t="s">
        <v>265</v>
      </c>
      <c r="T92" s="35" t="s">
        <v>152</v>
      </c>
      <c r="U92" s="35" t="s">
        <v>152</v>
      </c>
      <c r="V92" s="35">
        <v>1</v>
      </c>
    </row>
    <row r="93" spans="19:22" x14ac:dyDescent="0.2">
      <c r="S93" s="35" t="s">
        <v>266</v>
      </c>
      <c r="T93" s="35" t="s">
        <v>152</v>
      </c>
      <c r="U93" s="35" t="s">
        <v>152</v>
      </c>
      <c r="V93" s="35">
        <v>1</v>
      </c>
    </row>
    <row r="94" spans="19:22" x14ac:dyDescent="0.2">
      <c r="S94" s="35" t="s">
        <v>267</v>
      </c>
      <c r="T94" s="35" t="s">
        <v>152</v>
      </c>
      <c r="U94" s="35" t="s">
        <v>152</v>
      </c>
      <c r="V94" s="35">
        <v>1</v>
      </c>
    </row>
    <row r="95" spans="19:22" x14ac:dyDescent="0.2">
      <c r="S95" s="35" t="s">
        <v>268</v>
      </c>
      <c r="T95" s="35" t="s">
        <v>269</v>
      </c>
      <c r="U95" s="35" t="s">
        <v>166</v>
      </c>
      <c r="V95" s="35">
        <f>1000/31</f>
        <v>32.258064516129032</v>
      </c>
    </row>
    <row r="96" spans="19:22" x14ac:dyDescent="0.2">
      <c r="S96" s="35" t="s">
        <v>270</v>
      </c>
      <c r="T96" s="35" t="s">
        <v>271</v>
      </c>
      <c r="U96" s="35" t="s">
        <v>166</v>
      </c>
      <c r="V96" s="35">
        <f>1000/31</f>
        <v>32.258064516129032</v>
      </c>
    </row>
    <row r="97" spans="19:22" x14ac:dyDescent="0.2">
      <c r="S97" s="35" t="s">
        <v>272</v>
      </c>
      <c r="T97" s="35" t="s">
        <v>152</v>
      </c>
      <c r="U97" s="35" t="s">
        <v>152</v>
      </c>
      <c r="V97" s="35">
        <v>1</v>
      </c>
    </row>
    <row r="98" spans="19:22" x14ac:dyDescent="0.2">
      <c r="S98" s="35" t="s">
        <v>273</v>
      </c>
      <c r="T98" s="35" t="s">
        <v>152</v>
      </c>
      <c r="U98" s="35" t="s">
        <v>152</v>
      </c>
      <c r="V98" s="35">
        <v>1</v>
      </c>
    </row>
    <row r="99" spans="19:22" x14ac:dyDescent="0.2">
      <c r="S99" s="35" t="s">
        <v>274</v>
      </c>
      <c r="T99" s="35" t="s">
        <v>152</v>
      </c>
      <c r="U99" s="35" t="s">
        <v>152</v>
      </c>
      <c r="V99" s="35">
        <v>1</v>
      </c>
    </row>
    <row r="100" spans="19:22" x14ac:dyDescent="0.2">
      <c r="S100" s="35" t="s">
        <v>275</v>
      </c>
      <c r="T100" s="35" t="s">
        <v>276</v>
      </c>
      <c r="U100" s="35" t="s">
        <v>166</v>
      </c>
      <c r="V100" s="35">
        <f>1000/28.1</f>
        <v>35.587188612099645</v>
      </c>
    </row>
    <row r="101" spans="19:22" x14ac:dyDescent="0.2">
      <c r="S101" s="35" t="s">
        <v>277</v>
      </c>
      <c r="T101" s="35" t="s">
        <v>152</v>
      </c>
      <c r="U101" s="35" t="s">
        <v>152</v>
      </c>
      <c r="V101" s="35">
        <v>1</v>
      </c>
    </row>
    <row r="102" spans="19:22" x14ac:dyDescent="0.2">
      <c r="S102" s="35" t="s">
        <v>278</v>
      </c>
      <c r="T102" s="35" t="s">
        <v>152</v>
      </c>
      <c r="U102" s="35" t="s">
        <v>152</v>
      </c>
      <c r="V102" s="35">
        <v>1</v>
      </c>
    </row>
    <row r="103" spans="19:22" x14ac:dyDescent="0.2">
      <c r="S103" s="35" t="s">
        <v>279</v>
      </c>
      <c r="T103" s="35" t="s">
        <v>152</v>
      </c>
      <c r="U103" s="35" t="s">
        <v>152</v>
      </c>
      <c r="V103" s="35">
        <v>1</v>
      </c>
    </row>
    <row r="104" spans="19:22" x14ac:dyDescent="0.2">
      <c r="S104" s="35" t="s">
        <v>280</v>
      </c>
      <c r="T104" s="35" t="s">
        <v>152</v>
      </c>
      <c r="U104" s="35" t="s">
        <v>152</v>
      </c>
      <c r="V104" s="35">
        <v>1</v>
      </c>
    </row>
    <row r="105" spans="19:22" x14ac:dyDescent="0.2">
      <c r="S105" s="35" t="s">
        <v>281</v>
      </c>
      <c r="T105" s="35" t="s">
        <v>152</v>
      </c>
      <c r="U105" s="35" t="s">
        <v>152</v>
      </c>
      <c r="V105" s="35">
        <v>1</v>
      </c>
    </row>
    <row r="106" spans="19:22" x14ac:dyDescent="0.2">
      <c r="S106" s="35" t="s">
        <v>282</v>
      </c>
      <c r="T106" s="35" t="s">
        <v>283</v>
      </c>
      <c r="U106" s="35" t="s">
        <v>155</v>
      </c>
      <c r="V106" s="35">
        <v>1</v>
      </c>
    </row>
    <row r="107" spans="19:22" x14ac:dyDescent="0.2">
      <c r="S107" s="35" t="s">
        <v>284</v>
      </c>
      <c r="T107" s="35" t="s">
        <v>285</v>
      </c>
      <c r="U107" s="35" t="s">
        <v>155</v>
      </c>
      <c r="V107" s="35">
        <v>1</v>
      </c>
    </row>
    <row r="108" spans="19:22" x14ac:dyDescent="0.2">
      <c r="S108" s="35" t="s">
        <v>286</v>
      </c>
      <c r="T108" s="35" t="s">
        <v>287</v>
      </c>
      <c r="U108" s="35" t="s">
        <v>166</v>
      </c>
      <c r="V108" s="35">
        <f>1000/14</f>
        <v>71.428571428571431</v>
      </c>
    </row>
    <row r="109" spans="19:22" x14ac:dyDescent="0.2">
      <c r="S109" s="35" t="s">
        <v>288</v>
      </c>
      <c r="T109" s="35" t="s">
        <v>263</v>
      </c>
      <c r="U109" s="35" t="s">
        <v>166</v>
      </c>
      <c r="V109" s="35">
        <f>1000/14</f>
        <v>71.428571428571431</v>
      </c>
    </row>
    <row r="110" spans="19:22" x14ac:dyDescent="0.2">
      <c r="S110" s="35" t="s">
        <v>289</v>
      </c>
      <c r="T110" s="35" t="s">
        <v>290</v>
      </c>
      <c r="U110" s="35" t="s">
        <v>291</v>
      </c>
      <c r="V110" s="35">
        <v>1</v>
      </c>
    </row>
    <row r="111" spans="19:22" x14ac:dyDescent="0.2">
      <c r="S111" s="35" t="s">
        <v>292</v>
      </c>
      <c r="T111" s="35" t="s">
        <v>290</v>
      </c>
      <c r="U111" s="35" t="s">
        <v>291</v>
      </c>
      <c r="V111" s="35">
        <v>1</v>
      </c>
    </row>
    <row r="112" spans="19:22" x14ac:dyDescent="0.2">
      <c r="S112" s="35" t="s">
        <v>293</v>
      </c>
      <c r="T112" s="35" t="s">
        <v>285</v>
      </c>
      <c r="U112" s="35" t="s">
        <v>155</v>
      </c>
      <c r="V112" s="35">
        <v>1</v>
      </c>
    </row>
    <row r="113" spans="19:22" x14ac:dyDescent="0.2">
      <c r="S113" s="35" t="s">
        <v>294</v>
      </c>
      <c r="T113" s="35" t="s">
        <v>285</v>
      </c>
      <c r="U113" s="35" t="s">
        <v>155</v>
      </c>
      <c r="V113" s="35">
        <v>1</v>
      </c>
    </row>
    <row r="114" spans="19:22" x14ac:dyDescent="0.2">
      <c r="S114" s="35" t="s">
        <v>295</v>
      </c>
      <c r="T114" s="35" t="s">
        <v>296</v>
      </c>
      <c r="U114" s="35" t="s">
        <v>155</v>
      </c>
      <c r="V114" s="35">
        <v>1</v>
      </c>
    </row>
    <row r="115" spans="19:22" x14ac:dyDescent="0.2">
      <c r="S115" s="35" t="s">
        <v>297</v>
      </c>
      <c r="T115" s="35" t="s">
        <v>298</v>
      </c>
      <c r="U115" s="35" t="s">
        <v>166</v>
      </c>
      <c r="V115" s="35">
        <v>83.333332999999996</v>
      </c>
    </row>
    <row r="116" spans="19:22" x14ac:dyDescent="0.2">
      <c r="S116" s="35" t="s">
        <v>299</v>
      </c>
      <c r="T116" s="35" t="s">
        <v>152</v>
      </c>
      <c r="U116" s="35" t="s">
        <v>152</v>
      </c>
      <c r="V116" s="35">
        <v>1</v>
      </c>
    </row>
    <row r="117" spans="19:22" x14ac:dyDescent="0.2">
      <c r="S117" s="35" t="s">
        <v>300</v>
      </c>
      <c r="T117" s="35" t="s">
        <v>301</v>
      </c>
      <c r="U117" s="35" t="s">
        <v>302</v>
      </c>
      <c r="V117" s="35">
        <v>1</v>
      </c>
    </row>
    <row r="118" spans="19:22" x14ac:dyDescent="0.2">
      <c r="S118" s="35" t="s">
        <v>303</v>
      </c>
      <c r="T118" s="35" t="s">
        <v>152</v>
      </c>
      <c r="U118" s="35" t="s">
        <v>152</v>
      </c>
      <c r="V118" s="35">
        <v>1</v>
      </c>
    </row>
    <row r="119" spans="19:22" x14ac:dyDescent="0.2">
      <c r="S119" s="35" t="s">
        <v>304</v>
      </c>
      <c r="T119" s="35" t="s">
        <v>152</v>
      </c>
      <c r="U119" s="35" t="s">
        <v>152</v>
      </c>
      <c r="V119" s="35">
        <v>1</v>
      </c>
    </row>
    <row r="120" spans="19:22" x14ac:dyDescent="0.2">
      <c r="S120" s="35" t="s">
        <v>305</v>
      </c>
      <c r="T120" s="35" t="s">
        <v>152</v>
      </c>
      <c r="U120" s="35" t="s">
        <v>152</v>
      </c>
      <c r="V120" s="35">
        <v>1</v>
      </c>
    </row>
    <row r="121" spans="19:22" x14ac:dyDescent="0.2">
      <c r="S121" s="35" t="s">
        <v>306</v>
      </c>
      <c r="T121" s="35" t="s">
        <v>152</v>
      </c>
      <c r="U121" s="35" t="s">
        <v>152</v>
      </c>
      <c r="V121" s="35">
        <v>1</v>
      </c>
    </row>
    <row r="122" spans="19:22" x14ac:dyDescent="0.2">
      <c r="S122" s="35" t="s">
        <v>307</v>
      </c>
      <c r="T122" s="35" t="s">
        <v>308</v>
      </c>
      <c r="U122" s="35" t="s">
        <v>309</v>
      </c>
      <c r="V122" s="35">
        <v>1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R22" sqref="R22"/>
    </sheetView>
  </sheetViews>
  <sheetFormatPr baseColWidth="10" defaultColWidth="8.83203125" defaultRowHeight="15" x14ac:dyDescent="0.2"/>
  <cols>
    <col min="19" max="19" width="8.83203125" bestFit="1" customWidth="1"/>
    <col min="20" max="20" width="12" bestFit="1" customWidth="1"/>
    <col min="21" max="21" width="11" bestFit="1" customWidth="1"/>
    <col min="22" max="22" width="10.1640625" bestFit="1" customWidth="1"/>
    <col min="23" max="24" width="9.6640625" bestFit="1" customWidth="1"/>
    <col min="25" max="25" width="19.5" bestFit="1" customWidth="1"/>
  </cols>
  <sheetData>
    <row r="1" spans="19:25" x14ac:dyDescent="0.2">
      <c r="S1" s="34" t="s">
        <v>124</v>
      </c>
      <c r="T1" s="34" t="s">
        <v>125</v>
      </c>
      <c r="U1" s="34" t="s">
        <v>126</v>
      </c>
      <c r="V1" s="34" t="s">
        <v>127</v>
      </c>
      <c r="W1" s="34" t="s">
        <v>128</v>
      </c>
      <c r="X1" s="34" t="s">
        <v>129</v>
      </c>
      <c r="Y1" s="34" t="s">
        <v>130</v>
      </c>
    </row>
    <row r="2" spans="19:25" x14ac:dyDescent="0.2">
      <c r="S2" s="32" t="s">
        <v>379</v>
      </c>
      <c r="T2" s="32">
        <v>339107.97279999999</v>
      </c>
      <c r="U2" s="32">
        <v>6064558.0100999996</v>
      </c>
      <c r="V2" s="32">
        <v>13</v>
      </c>
      <c r="W2" s="33">
        <v>42370</v>
      </c>
      <c r="X2" s="33">
        <v>44378</v>
      </c>
      <c r="Y2" s="32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 ME</vt:lpstr>
      <vt:lpstr>CDM Data Catalogue</vt:lpstr>
      <vt:lpstr>Water Data SA</vt:lpstr>
      <vt:lpstr>Victor Harbor Tide</vt:lpstr>
      <vt:lpstr>DEW Barrage</vt:lpstr>
      <vt:lpstr>UA Coorong WQ</vt:lpstr>
      <vt:lpstr>NRM AWS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Microsoft Office User</cp:lastModifiedBy>
  <dcterms:created xsi:type="dcterms:W3CDTF">2021-08-09T01:41:30Z</dcterms:created>
  <dcterms:modified xsi:type="dcterms:W3CDTF">2021-08-29T07:31:46Z</dcterms:modified>
</cp:coreProperties>
</file>